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sample_bdws" sheetId="1" r:id="rId1"/>
    <sheet name="Sheet2" sheetId="2" r:id="rId2"/>
    <sheet name="Sheet3" sheetId="3" r:id="rId3"/>
  </sheets>
  <definedNames>
    <definedName name="_xlnm.Print_Area" localSheetId="0">'sample_bdws'!$A$1:$V$163</definedName>
  </definedNames>
  <calcPr fullCalcOnLoad="1"/>
</workbook>
</file>

<file path=xl/sharedStrings.xml><?xml version="1.0" encoding="utf-8"?>
<sst xmlns="http://schemas.openxmlformats.org/spreadsheetml/2006/main" count="216" uniqueCount="108">
  <si>
    <t>Purpose: The Budget Detail Worksheet may be used as a guide to assist you in the preparation of the budget and budget narrative.  You may submit the budget and budget narrative using this form or in the format of your choice (plain sheets, your own form, or a variation of this form).  However, all required information (including the budget narrative) must be provided.  Any category of expense not applicable to your budget may be deleted.</t>
  </si>
  <si>
    <t>Name/Position</t>
  </si>
  <si>
    <t>Computation</t>
  </si>
  <si>
    <t>Cost</t>
  </si>
  <si>
    <t>John Smith, Investigator</t>
  </si>
  <si>
    <t>2 Investigators</t>
  </si>
  <si>
    <t>Secretary</t>
  </si>
  <si>
    <r>
      <t>B. Fringe Benefits</t>
    </r>
    <r>
      <rPr>
        <sz val="10"/>
        <rFont val="Arial"/>
        <family val="0"/>
      </rPr>
      <t>--Fringe benefits should be based on actual known costs or an established formula.  Fringe benefits are for the personnel listed category (A) and only for the percentage of time devoted to the project.  Fringe benefits on overtime hours are limited to FICA, Workman's Compensation, and Unemployment Compensation.</t>
    </r>
  </si>
  <si>
    <t>Employer's FICA</t>
  </si>
  <si>
    <t>Retirement</t>
  </si>
  <si>
    <t>TOTAL</t>
  </si>
  <si>
    <t>Uniform Allowance</t>
  </si>
  <si>
    <t>Health Insurance</t>
  </si>
  <si>
    <t>Purpose of Travel</t>
  </si>
  <si>
    <t>Location</t>
  </si>
  <si>
    <t>Item</t>
  </si>
  <si>
    <t>Boston</t>
  </si>
  <si>
    <t>Airfare</t>
  </si>
  <si>
    <t>Meals</t>
  </si>
  <si>
    <t>Hotel</t>
  </si>
  <si>
    <t>3-486 Computer w/CD ROM</t>
  </si>
  <si>
    <t>Office Supplies</t>
  </si>
  <si>
    <t>Postage</t>
  </si>
  <si>
    <t>($20/mo x 12 mo)</t>
  </si>
  <si>
    <t>($50/mo x 12 mo)</t>
  </si>
  <si>
    <t>Training Material</t>
  </si>
  <si>
    <t>($2/set x 500 sets)</t>
  </si>
  <si>
    <t>(2,000 x 3)</t>
  </si>
  <si>
    <t>($75/night x 2 nights x 2 people x 2 trips)</t>
  </si>
  <si>
    <t>($150 x 2people x 2 trips)</t>
  </si>
  <si>
    <t>($177,900 x 7.65%)</t>
  </si>
  <si>
    <t>(166,650 x 6%)</t>
  </si>
  <si>
    <t>($166,650 x 12%)</t>
  </si>
  <si>
    <t>($50 mo. x2 mo. x3)</t>
  </si>
  <si>
    <t>($50,00 x 100%)</t>
  </si>
  <si>
    <t>($50,000 x 100% x 2)</t>
  </si>
  <si>
    <t>($30,000 x 50%)</t>
  </si>
  <si>
    <t>Name of Consultant</t>
  </si>
  <si>
    <t>Service Provided</t>
  </si>
  <si>
    <t>John Doe</t>
  </si>
  <si>
    <t>Forensic Specialist</t>
  </si>
  <si>
    <t>($150/day x 30 days)</t>
  </si>
  <si>
    <r>
      <t>Consultant Expenses:</t>
    </r>
    <r>
      <rPr>
        <sz val="10"/>
        <rFont val="Arial"/>
        <family val="0"/>
      </rPr>
      <t xml:space="preserve"> List all expenses to be paid from the grant to the individual consultant in addition to their fees (i.e., travel, meals, lodging, etc.)</t>
    </r>
  </si>
  <si>
    <t>Miami</t>
  </si>
  <si>
    <t>($400 x 6 trips)</t>
  </si>
  <si>
    <t>Hotel and Meals</t>
  </si>
  <si>
    <t>($100/day x 30 days)</t>
  </si>
  <si>
    <t>Intelligence  System Development</t>
  </si>
  <si>
    <t>Subtotal</t>
  </si>
  <si>
    <t>Description</t>
  </si>
  <si>
    <t>(700 sp. Ft. x $15/sq. ft.)</t>
  </si>
  <si>
    <t>(875 mo. X 12 mo.)</t>
  </si>
  <si>
    <t>Telephone</t>
  </si>
  <si>
    <t>Printing/Reproduction</t>
  </si>
  <si>
    <t>($100/mo. x12)</t>
  </si>
  <si>
    <t>($150/mo. x12)</t>
  </si>
  <si>
    <t>($226.864 x 10%)</t>
  </si>
  <si>
    <r>
      <t>Budget Summary</t>
    </r>
    <r>
      <rPr>
        <sz val="10"/>
        <rFont val="Arial"/>
        <family val="0"/>
      </rPr>
      <t>--When you have completed the budget worksheet, transfer the totals for each category to the spaces below.  Compute the total costs and the total project costs.  Indicate the amount of Federal requested and the amount of non-Federal funds that will support the project.</t>
    </r>
  </si>
  <si>
    <t>Amount</t>
  </si>
  <si>
    <t>B. Fringe Benefits</t>
  </si>
  <si>
    <t>C. Travel</t>
  </si>
  <si>
    <t>D. Equipment</t>
  </si>
  <si>
    <t>E. Supplies</t>
  </si>
  <si>
    <t>G. Consultants/Contracts</t>
  </si>
  <si>
    <t>H. Other</t>
  </si>
  <si>
    <t xml:space="preserve">     Total Direct Costs</t>
  </si>
  <si>
    <t>I.   Indirect Costs</t>
  </si>
  <si>
    <t xml:space="preserve">     TOTAL PROJECT COSTS</t>
  </si>
  <si>
    <t xml:space="preserve">      Federal Request</t>
  </si>
  <si>
    <t xml:space="preserve">      Non-Federal Amount</t>
  </si>
  <si>
    <t>Budget Category</t>
  </si>
  <si>
    <t>10% of personnel and fringe benefits</t>
  </si>
  <si>
    <t>A. Personnel</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</si>
  <si>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</si>
  <si>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t>Total Personnel &amp; Fringe Benefits</t>
  </si>
  <si>
    <r>
      <t>C. Travel</t>
    </r>
    <r>
      <rPr>
        <sz val="10"/>
        <rFont val="Arial"/>
        <family val="0"/>
      </rPr>
      <t>-- Itemize travel expenses of project personnel by purpose (e.g., staff to training, field interviews, advisory group meetings, etc.  Show the basis of computation (e.g., six people 3-day training at $X airfare, $X lodging, $X subsistence).  In training projects travel and meals for trainees should be listed separately.  Show the number of trainees and unit cost involved.  Identify the location of travel, if known.  Indicate source of Travel Policies applied, Applicant or Federal Travel Regulations.</t>
    </r>
  </si>
  <si>
    <t>Training</t>
  </si>
  <si>
    <r>
      <t>D. Equipment</t>
    </r>
    <r>
      <rPr>
        <sz val="10"/>
        <rFont val="Arial"/>
        <family val="0"/>
      </rPr>
      <t>-- 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</si>
  <si>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t>E.-Supplies</t>
    </r>
    <r>
      <rPr>
        <sz val="10"/>
        <rFont val="Arial"/>
        <family val="0"/>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</si>
  <si>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Supply Items</t>
  </si>
  <si>
    <r>
      <t>Consultant Fee:</t>
    </r>
    <r>
      <rPr>
        <sz val="10"/>
        <rFont val="Arial"/>
        <family val="0"/>
      </rPr>
      <t xml:space="preserve"> For each consultant enter the name, if known, service to be provided, hourly or daily fee (8-hour day), and estimated time on the project.  Consultant fees in excess of  $450 per day require additional justification and prior approval from OJP.</t>
    </r>
  </si>
  <si>
    <r>
      <t>Contracts</t>
    </r>
    <r>
      <rPr>
        <sz val="10"/>
        <rFont val="Arial"/>
        <family val="0"/>
      </rPr>
      <t>: Provide a description of the product or services to be procured by contract and an estimate of the cost.  Applicants are encouraged to promote free and open competition in awarding contracts.  A separate justification must be provided for sole source contracts in excess of $100,000.</t>
    </r>
  </si>
  <si>
    <t>EXAMPLES</t>
  </si>
  <si>
    <t>Contract 1</t>
  </si>
  <si>
    <t>Sample Budget Detail Worksheet</t>
  </si>
  <si>
    <t>Budget Detail Worksheet</t>
  </si>
  <si>
    <t>CONSULTANTS/ CONTRACTS TOTAL</t>
  </si>
  <si>
    <r>
      <t>F. Consultants/Contracts</t>
    </r>
    <r>
      <rPr>
        <sz val="10"/>
        <rFont val="Arial"/>
        <family val="0"/>
      </rPr>
      <t>-- Indicate whether applicant's formal, written Procurement Policy or the Federal Acquisitions</t>
    </r>
  </si>
  <si>
    <r>
      <t>G. Other Costs</t>
    </r>
    <r>
      <rPr>
        <sz val="10"/>
        <rFont val="Arial"/>
        <family val="0"/>
      </rPr>
      <t>-- List items (e.g., rent, reproduction, telephone, janitorial or security services, and investigative or confidential funds) by major type and the basis of the computation.  For example, provide the square footage and the cost per square foot rent, and provide a monthly rental cost and how many months to rent.</t>
    </r>
  </si>
  <si>
    <r>
      <t>H. Indirect Cost</t>
    </r>
    <r>
      <rPr>
        <sz val="10"/>
        <rFont val="Arial"/>
        <family val="0"/>
      </rPr>
      <t>--Indirect costs are allowed only if the applicant has Federally approved indirect cost rate.  A copy of the rate approval, (a fully executed,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t>
    </r>
  </si>
  <si>
    <t>Sub-Award Applicant:</t>
  </si>
  <si>
    <t>Grant Year:</t>
  </si>
  <si>
    <t>San Francisco Bay Region</t>
  </si>
  <si>
    <t>F. Consultants/Contracts</t>
  </si>
  <si>
    <t>G. Other</t>
  </si>
  <si>
    <t>H.   Indirect Costs</t>
  </si>
  <si>
    <t>Fed</t>
  </si>
  <si>
    <t>Total</t>
  </si>
  <si>
    <r>
      <t>A. Personnel</t>
    </r>
    <r>
      <rPr>
        <sz val="10"/>
        <rFont val="Arial"/>
        <family val="0"/>
      </rPr>
      <t>--List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r>
  </si>
  <si>
    <t>Port Security Grant Program</t>
  </si>
  <si>
    <t>FY09</t>
  </si>
  <si>
    <r>
      <t xml:space="preserve">NOTE: </t>
    </r>
    <r>
      <rPr>
        <sz val="10"/>
        <rFont val="Arial"/>
        <family val="0"/>
      </rPr>
      <t xml:space="preserve">If a Non-Federal amount is entered, make sure those items for which they will be used are incorporated into your overall budget. Indicate clearly throughout you budget narrative and detail worksheet for which items these funds will be used. </t>
    </r>
  </si>
  <si>
    <t>Non-Fed</t>
  </si>
  <si>
    <t xml:space="preserve"> </t>
  </si>
  <si>
    <t xml:space="preserve">NOTE: Personnel Costs are only allowable for direct Management and administration of the grant award, i.e. prepatration of post-award reports of the award. </t>
  </si>
  <si>
    <r>
      <t>Budget Narrative:</t>
    </r>
    <r>
      <rPr>
        <sz val="10"/>
        <rFont val="Arial"/>
        <family val="0"/>
      </rPr>
      <t xml:space="preserve"> Provide a narrative budget justification for each of the budget items identified</t>
    </r>
  </si>
  <si>
    <t>Budget Narrative: Provide a narrative budget justification for each of the budget items identified</t>
  </si>
  <si>
    <t>Contract 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</si>
</sst>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_);[Red]\(#,##0.000\)"/>
    <numFmt numFmtId="167" formatCode="0.0_);[Red]\(0.0\)"/>
    <numFmt numFmtId="168" formatCode="&quot;$&quot;#,##0.00"/>
    <numFmt numFmtId="169" formatCode="&quot;$&quot;#,##0.0"/>
    <numFmt numFmtId="170" formatCode="&quot;$&quot;#,##0.0_);[Red]\(&quot;$&quot;#,##0.0\)"/>
    <numFmt numFmtId="171" formatCode="&quot;Yes&quot;;&quot;Yes&quot;;&quot;No&quot;"/>
    <numFmt numFmtId="172" formatCode="&quot;True&quot;;&quot;True&quot;;&quot;False&quot;"/>
    <numFmt numFmtId="173" formatCode="&quot;On&quot;;&quot;On&quot;;&quot;Off&quot;"/>
    <numFmt numFmtId="174" formatCode="[$€-2]\ #,##0.00_);[Red]\([$€-2]\ #,##0.00\)"/>
  </numFmts>
  <fonts count="6">
    <font>
      <sz val="10"/>
      <name val="Arial"/>
      <family val="0"/>
    </font>
    <font>
      <b/>
      <sz val="10"/>
      <name val="Arial"/>
      <family val="2"/>
    </font>
    <font>
      <i/>
      <sz val="10"/>
      <name val="Arial"/>
      <family val="2"/>
    </font>
    <font>
      <b/>
      <i/>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6" fontId="0" fillId="0" borderId="0" xfId="0" applyNumberFormat="1" applyAlignment="1">
      <alignment horizontal="left"/>
    </xf>
    <xf numFmtId="0" fontId="1" fillId="0" borderId="0" xfId="0" applyFont="1" applyAlignment="1">
      <alignment/>
    </xf>
    <xf numFmtId="8" fontId="0" fillId="0" borderId="0" xfId="0" applyNumberFormat="1" applyAlignment="1">
      <alignment horizontal="left"/>
    </xf>
    <xf numFmtId="6" fontId="1" fillId="0" borderId="0" xfId="0" applyNumberFormat="1" applyFont="1" applyAlignment="1">
      <alignment horizontal="left"/>
    </xf>
    <xf numFmtId="0" fontId="2" fillId="0" borderId="0" xfId="0" applyFont="1" applyAlignment="1">
      <alignment/>
    </xf>
    <xf numFmtId="6" fontId="2" fillId="0" borderId="0" xfId="0" applyNumberFormat="1" applyFont="1" applyAlignment="1">
      <alignment horizontal="left"/>
    </xf>
    <xf numFmtId="8" fontId="2" fillId="0" borderId="0" xfId="0" applyNumberFormat="1" applyFont="1" applyAlignment="1">
      <alignment horizontal="left"/>
    </xf>
    <xf numFmtId="8" fontId="1"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xf>
    <xf numFmtId="165" fontId="0" fillId="0" borderId="0" xfId="0" applyNumberFormat="1" applyAlignment="1">
      <alignment horizontal="left"/>
    </xf>
    <xf numFmtId="165" fontId="2" fillId="0" borderId="0" xfId="17" applyNumberFormat="1" applyFont="1" applyAlignment="1">
      <alignment horizontal="left"/>
    </xf>
    <xf numFmtId="165" fontId="2" fillId="0" borderId="0" xfId="0" applyNumberFormat="1" applyFont="1" applyAlignment="1">
      <alignment horizontal="left"/>
    </xf>
    <xf numFmtId="0" fontId="0" fillId="0" borderId="0" xfId="0" applyFont="1" applyAlignment="1">
      <alignment/>
    </xf>
    <xf numFmtId="0" fontId="3" fillId="0" borderId="0" xfId="0" applyFont="1" applyAlignment="1">
      <alignment/>
    </xf>
    <xf numFmtId="165" fontId="3" fillId="0" borderId="0" xfId="0" applyNumberFormat="1" applyFont="1" applyAlignment="1">
      <alignment horizontal="left"/>
    </xf>
    <xf numFmtId="168" fontId="1" fillId="0" borderId="0" xfId="0" applyNumberFormat="1" applyFont="1" applyAlignment="1">
      <alignment horizontal="left"/>
    </xf>
    <xf numFmtId="6" fontId="3" fillId="0" borderId="0" xfId="0" applyNumberFormat="1" applyFont="1" applyAlignment="1">
      <alignment horizontal="left"/>
    </xf>
    <xf numFmtId="8" fontId="3" fillId="0" borderId="0" xfId="0" applyNumberFormat="1" applyFont="1" applyAlignment="1">
      <alignment horizontal="left"/>
    </xf>
    <xf numFmtId="169" fontId="0" fillId="0" borderId="0" xfId="0" applyNumberFormat="1" applyAlignment="1">
      <alignment horizontal="left"/>
    </xf>
    <xf numFmtId="3" fontId="0" fillId="0" borderId="0" xfId="0" applyNumberFormat="1" applyAlignment="1">
      <alignment horizontal="left"/>
    </xf>
    <xf numFmtId="8" fontId="2" fillId="0" borderId="0" xfId="0" applyNumberFormat="1" applyFont="1" applyAlignment="1">
      <alignment/>
    </xf>
    <xf numFmtId="3" fontId="2" fillId="0" borderId="0" xfId="0" applyNumberFormat="1" applyFont="1" applyAlignment="1">
      <alignment horizontal="left"/>
    </xf>
    <xf numFmtId="0" fontId="0" fillId="0" borderId="0" xfId="0" applyBorder="1" applyAlignment="1">
      <alignment horizontal="justify" vertical="top" wrapText="1"/>
    </xf>
    <xf numFmtId="0" fontId="1" fillId="0" borderId="0" xfId="0" applyFont="1" applyAlignment="1">
      <alignment/>
    </xf>
    <xf numFmtId="0" fontId="0" fillId="0" borderId="0" xfId="0" applyBorder="1" applyAlignment="1">
      <alignment wrapText="1"/>
    </xf>
    <xf numFmtId="0" fontId="1" fillId="0" borderId="0" xfId="0" applyFont="1" applyAlignment="1">
      <alignment horizontal="right"/>
    </xf>
    <xf numFmtId="0" fontId="0" fillId="0" borderId="0" xfId="0" applyAlignment="1">
      <alignment horizontal="right"/>
    </xf>
    <xf numFmtId="0" fontId="1" fillId="0" borderId="1" xfId="0" applyFont="1" applyBorder="1" applyAlignment="1">
      <alignment horizontal="center"/>
    </xf>
    <xf numFmtId="3" fontId="0" fillId="0" borderId="1" xfId="0" applyNumberFormat="1" applyBorder="1" applyAlignment="1">
      <alignment horizontal="right"/>
    </xf>
    <xf numFmtId="3" fontId="0" fillId="0" borderId="1" xfId="0" applyNumberFormat="1" applyBorder="1" applyAlignment="1">
      <alignment/>
    </xf>
    <xf numFmtId="0" fontId="0" fillId="0" borderId="0" xfId="0" applyBorder="1" applyAlignment="1">
      <alignment horizontal="right" vertical="top" wrapText="1"/>
    </xf>
    <xf numFmtId="8" fontId="0" fillId="0" borderId="0" xfId="0" applyNumberFormat="1" applyAlignment="1">
      <alignment horizontal="right"/>
    </xf>
    <xf numFmtId="0" fontId="0" fillId="0" borderId="0" xfId="0" applyFont="1" applyAlignment="1">
      <alignment horizontal="right"/>
    </xf>
    <xf numFmtId="0" fontId="2" fillId="0" borderId="0" xfId="0" applyFont="1" applyAlignment="1">
      <alignment horizontal="right"/>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justify"/>
    </xf>
    <xf numFmtId="0" fontId="0" fillId="0" borderId="6" xfId="0" applyBorder="1" applyAlignment="1">
      <alignment horizontal="justify"/>
    </xf>
    <xf numFmtId="0" fontId="0" fillId="0" borderId="7" xfId="0" applyBorder="1" applyAlignment="1">
      <alignment horizontal="justify"/>
    </xf>
    <xf numFmtId="0" fontId="0" fillId="0" borderId="8" xfId="0" applyBorder="1" applyAlignment="1">
      <alignment horizontal="justify"/>
    </xf>
    <xf numFmtId="0" fontId="0" fillId="0" borderId="2" xfId="0" applyBorder="1" applyAlignment="1">
      <alignment horizontal="justify"/>
    </xf>
    <xf numFmtId="0" fontId="1" fillId="0" borderId="2" xfId="0" applyFont="1" applyBorder="1" applyAlignment="1">
      <alignment horizontal="right"/>
    </xf>
    <xf numFmtId="0" fontId="1" fillId="0" borderId="3" xfId="0" applyFont="1" applyBorder="1" applyAlignment="1">
      <alignment horizontal="center"/>
    </xf>
    <xf numFmtId="0" fontId="0" fillId="0" borderId="5" xfId="0" applyBorder="1" applyAlignment="1">
      <alignment vertical="top" wrapText="1"/>
    </xf>
    <xf numFmtId="0" fontId="0" fillId="0" borderId="6" xfId="0" applyBorder="1" applyAlignment="1">
      <alignment vertical="top" wrapText="1"/>
    </xf>
    <xf numFmtId="0" fontId="1" fillId="0" borderId="4" xfId="0" applyFont="1" applyBorder="1" applyAlignment="1">
      <alignment horizontal="center"/>
    </xf>
    <xf numFmtId="3" fontId="0" fillId="2" borderId="1" xfId="0" applyNumberFormat="1" applyFill="1" applyBorder="1" applyAlignment="1">
      <alignment horizontal="right"/>
    </xf>
    <xf numFmtId="0" fontId="1" fillId="0" borderId="0" xfId="0" applyFont="1" applyAlignment="1">
      <alignment/>
    </xf>
    <xf numFmtId="0" fontId="3" fillId="0" borderId="0" xfId="0" applyFont="1" applyAlignment="1">
      <alignment/>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2" fillId="0" borderId="0" xfId="0" applyFont="1" applyAlignment="1">
      <alignment horizontal="left"/>
    </xf>
    <xf numFmtId="0" fontId="1"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Alignment="1">
      <alignment/>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horizontal="justify"/>
    </xf>
    <xf numFmtId="0" fontId="1" fillId="0" borderId="0" xfId="0" applyFont="1" applyAlignment="1">
      <alignment horizontal="center"/>
    </xf>
    <xf numFmtId="0" fontId="1" fillId="0" borderId="9" xfId="0" applyFont="1"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2" fillId="0" borderId="0" xfId="0" applyFont="1" applyAlignment="1">
      <alignment/>
    </xf>
    <xf numFmtId="0" fontId="1" fillId="0" borderId="9" xfId="0" applyFont="1" applyBorder="1" applyAlignment="1">
      <alignment vertical="top" wrapText="1"/>
    </xf>
    <xf numFmtId="0" fontId="0" fillId="0" borderId="3" xfId="0" applyBorder="1" applyAlignment="1">
      <alignment horizontal="justify"/>
    </xf>
    <xf numFmtId="0" fontId="0" fillId="0" borderId="4" xfId="0" applyBorder="1" applyAlignment="1">
      <alignment horizontal="justify"/>
    </xf>
    <xf numFmtId="6" fontId="2" fillId="0" borderId="0" xfId="0" applyNumberFormat="1" applyFont="1" applyAlignment="1">
      <alignment horizontal="left"/>
    </xf>
    <xf numFmtId="0" fontId="0" fillId="0" borderId="0" xfId="0" applyAlignment="1">
      <alignment horizontal="left"/>
    </xf>
    <xf numFmtId="6" fontId="0" fillId="0" borderId="0" xfId="0" applyNumberFormat="1" applyAlignment="1">
      <alignment horizontal="left"/>
    </xf>
    <xf numFmtId="6" fontId="2" fillId="0" borderId="0" xfId="0" applyNumberFormat="1" applyFont="1" applyAlignment="1">
      <alignment horizontal="left" wrapText="1"/>
    </xf>
    <xf numFmtId="0" fontId="0" fillId="0" borderId="0" xfId="0" applyAlignment="1">
      <alignment horizontal="left" wrapText="1"/>
    </xf>
    <xf numFmtId="0" fontId="0" fillId="0" borderId="9"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horizontal="justify" vertical="top" wrapText="1"/>
    </xf>
    <xf numFmtId="0" fontId="0" fillId="0" borderId="0" xfId="0" applyAlignment="1">
      <alignment horizontal="left" vertical="top" wrapText="1"/>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49" fontId="0" fillId="0" borderId="3" xfId="0" applyNumberFormat="1" applyBorder="1" applyAlignment="1">
      <alignment horizontal="center"/>
    </xf>
    <xf numFmtId="0" fontId="0" fillId="0" borderId="0" xfId="0" applyAlignment="1">
      <alignment horizontal="right"/>
    </xf>
    <xf numFmtId="0" fontId="0" fillId="0" borderId="0" xfId="0" applyAlignment="1">
      <alignment horizontal="center"/>
    </xf>
    <xf numFmtId="8" fontId="0" fillId="0" borderId="0" xfId="0" applyNumberFormat="1" applyAlignment="1">
      <alignment horizontal="center"/>
    </xf>
    <xf numFmtId="8" fontId="0" fillId="0" borderId="0" xfId="0" applyNumberFormat="1" applyAlignment="1">
      <alignment horizontal="left"/>
    </xf>
    <xf numFmtId="1" fontId="0" fillId="0" borderId="0" xfId="0" applyNumberFormat="1" applyAlignment="1">
      <alignment horizontal="right"/>
    </xf>
    <xf numFmtId="1" fontId="0" fillId="0" borderId="0" xfId="0" applyNumberFormat="1" applyBorder="1" applyAlignment="1">
      <alignment horizontal="right" vertical="top" wrapText="1"/>
    </xf>
    <xf numFmtId="1" fontId="1" fillId="0" borderId="0" xfId="0" applyNumberFormat="1" applyFont="1" applyAlignment="1">
      <alignment horizontal="right"/>
    </xf>
    <xf numFmtId="1" fontId="0" fillId="0" borderId="0" xfId="0" applyNumberFormat="1" applyFont="1" applyAlignment="1">
      <alignment horizontal="right"/>
    </xf>
    <xf numFmtId="0" fontId="2" fillId="0" borderId="0" xfId="0" applyFont="1" applyAlignment="1">
      <alignment horizontal="center"/>
    </xf>
    <xf numFmtId="0" fontId="1" fillId="0" borderId="0" xfId="0" applyFont="1" applyAlignment="1">
      <alignment horizontal="left"/>
    </xf>
    <xf numFmtId="0" fontId="0" fillId="0" borderId="0" xfId="0" applyFont="1" applyAlignment="1">
      <alignment horizontal="left"/>
    </xf>
    <xf numFmtId="0" fontId="1" fillId="0" borderId="0" xfId="0" applyFont="1" applyBorder="1" applyAlignment="1">
      <alignment horizontal="left" vertical="top" wrapText="1"/>
    </xf>
    <xf numFmtId="0" fontId="0" fillId="0" borderId="0"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4"/>
  <sheetViews>
    <sheetView tabSelected="1" workbookViewId="0" topLeftCell="K1">
      <selection activeCell="S169" sqref="S169"/>
    </sheetView>
  </sheetViews>
  <sheetFormatPr defaultColWidth="9.140625" defaultRowHeight="12.75"/>
  <cols>
    <col min="1" max="4" width="0" style="0" hidden="1" customWidth="1"/>
    <col min="5" max="5" width="9.7109375" style="0" hidden="1" customWidth="1"/>
    <col min="6" max="6" width="9.421875" style="0" hidden="1" customWidth="1"/>
    <col min="7" max="8" width="0" style="0" hidden="1" customWidth="1"/>
    <col min="9" max="9" width="11.8515625" style="0" hidden="1" customWidth="1"/>
    <col min="10" max="10" width="9.7109375" style="0" hidden="1" customWidth="1"/>
    <col min="11" max="11" width="1.57421875" style="0" customWidth="1"/>
    <col min="16" max="16" width="12.00390625" style="31" customWidth="1"/>
    <col min="17" max="18" width="12.00390625" style="0" customWidth="1"/>
    <col min="19" max="19" width="9.28125" style="0" bestFit="1" customWidth="1"/>
    <col min="20" max="20" width="9.421875" style="0" customWidth="1"/>
    <col min="21" max="21" width="12.57421875" style="99" bestFit="1" customWidth="1"/>
    <col min="22" max="22" width="3.57421875" style="0" customWidth="1"/>
  </cols>
  <sheetData>
    <row r="1" spans="1:16" ht="12.75">
      <c r="A1" s="55"/>
      <c r="B1" s="56"/>
      <c r="C1" s="56"/>
      <c r="D1" s="56"/>
      <c r="E1" s="56"/>
      <c r="F1" s="56"/>
      <c r="G1" s="56"/>
      <c r="H1" s="56"/>
      <c r="I1" s="56"/>
      <c r="J1" s="57"/>
      <c r="L1" s="3" t="s">
        <v>90</v>
      </c>
      <c r="N1" s="94"/>
      <c r="O1" s="94"/>
      <c r="P1" s="94"/>
    </row>
    <row r="2" spans="1:14" ht="12.75">
      <c r="A2" s="55"/>
      <c r="B2" s="56"/>
      <c r="C2" s="56"/>
      <c r="D2" s="56"/>
      <c r="E2" s="56"/>
      <c r="F2" s="56"/>
      <c r="G2" s="56"/>
      <c r="H2" s="56"/>
      <c r="I2" s="56"/>
      <c r="J2" s="57"/>
      <c r="L2" s="95" t="s">
        <v>91</v>
      </c>
      <c r="M2" s="95"/>
      <c r="N2" t="s">
        <v>100</v>
      </c>
    </row>
    <row r="3" spans="1:18" ht="12.75">
      <c r="A3" s="58"/>
      <c r="B3" s="59"/>
      <c r="C3" s="59"/>
      <c r="D3" s="59"/>
      <c r="E3" s="59"/>
      <c r="F3" s="59"/>
      <c r="G3" s="59"/>
      <c r="H3" s="59"/>
      <c r="I3" s="59"/>
      <c r="J3" s="60"/>
      <c r="L3" s="95"/>
      <c r="M3" s="95"/>
      <c r="O3" s="68" t="s">
        <v>99</v>
      </c>
      <c r="P3" s="68"/>
      <c r="Q3" s="68"/>
      <c r="R3" s="68"/>
    </row>
    <row r="4" spans="1:18" ht="12.75">
      <c r="A4" s="29"/>
      <c r="B4" s="29"/>
      <c r="C4" s="29"/>
      <c r="D4" s="29"/>
      <c r="E4" s="29"/>
      <c r="F4" s="29"/>
      <c r="G4" s="29"/>
      <c r="H4" s="29"/>
      <c r="I4" s="29"/>
      <c r="J4" s="29"/>
      <c r="O4" s="68" t="s">
        <v>92</v>
      </c>
      <c r="P4" s="68"/>
      <c r="Q4" s="68"/>
      <c r="R4" s="68"/>
    </row>
    <row r="5" spans="4:18" ht="12.75">
      <c r="D5" s="68" t="s">
        <v>84</v>
      </c>
      <c r="E5" s="68"/>
      <c r="F5" s="68"/>
      <c r="G5" s="68"/>
      <c r="O5" s="68" t="s">
        <v>85</v>
      </c>
      <c r="P5" s="68"/>
      <c r="Q5" s="68"/>
      <c r="R5" s="68"/>
    </row>
    <row r="6" ht="12.75">
      <c r="E6" s="2"/>
    </row>
    <row r="7" spans="1:21" ht="12.75">
      <c r="A7" s="89" t="s">
        <v>0</v>
      </c>
      <c r="B7" s="70"/>
      <c r="C7" s="70"/>
      <c r="D7" s="70"/>
      <c r="E7" s="70"/>
      <c r="F7" s="70"/>
      <c r="G7" s="70"/>
      <c r="H7" s="70"/>
      <c r="I7" s="70"/>
      <c r="J7" s="71"/>
      <c r="L7" s="63" t="s">
        <v>0</v>
      </c>
      <c r="M7" s="63"/>
      <c r="N7" s="63"/>
      <c r="O7" s="63"/>
      <c r="P7" s="63"/>
      <c r="Q7" s="63"/>
      <c r="R7" s="63"/>
      <c r="S7" s="63"/>
      <c r="T7" s="63"/>
      <c r="U7" s="63"/>
    </row>
    <row r="8" spans="1:21" ht="12.75">
      <c r="A8" s="72"/>
      <c r="B8" s="63"/>
      <c r="C8" s="63"/>
      <c r="D8" s="63"/>
      <c r="E8" s="63"/>
      <c r="F8" s="63"/>
      <c r="G8" s="63"/>
      <c r="H8" s="63"/>
      <c r="I8" s="63"/>
      <c r="J8" s="73"/>
      <c r="L8" s="63"/>
      <c r="M8" s="63"/>
      <c r="N8" s="63"/>
      <c r="O8" s="63"/>
      <c r="P8" s="63"/>
      <c r="Q8" s="63"/>
      <c r="R8" s="63"/>
      <c r="S8" s="63"/>
      <c r="T8" s="63"/>
      <c r="U8" s="63"/>
    </row>
    <row r="9" spans="1:21" ht="12.75">
      <c r="A9" s="72"/>
      <c r="B9" s="63"/>
      <c r="C9" s="63"/>
      <c r="D9" s="63"/>
      <c r="E9" s="63"/>
      <c r="F9" s="63"/>
      <c r="G9" s="63"/>
      <c r="H9" s="63"/>
      <c r="I9" s="63"/>
      <c r="J9" s="73"/>
      <c r="L9" s="63"/>
      <c r="M9" s="63"/>
      <c r="N9" s="63"/>
      <c r="O9" s="63"/>
      <c r="P9" s="63"/>
      <c r="Q9" s="63"/>
      <c r="R9" s="63"/>
      <c r="S9" s="63"/>
      <c r="T9" s="63"/>
      <c r="U9" s="63"/>
    </row>
    <row r="10" spans="1:21" ht="12.75">
      <c r="A10" s="74"/>
      <c r="B10" s="75"/>
      <c r="C10" s="75"/>
      <c r="D10" s="75"/>
      <c r="E10" s="75"/>
      <c r="F10" s="75"/>
      <c r="G10" s="75"/>
      <c r="H10" s="75"/>
      <c r="I10" s="75"/>
      <c r="J10" s="76"/>
      <c r="L10" s="63"/>
      <c r="M10" s="63"/>
      <c r="N10" s="63"/>
      <c r="O10" s="63"/>
      <c r="P10" s="63"/>
      <c r="Q10" s="63"/>
      <c r="R10" s="63"/>
      <c r="S10" s="63"/>
      <c r="T10" s="63"/>
      <c r="U10" s="63"/>
    </row>
    <row r="11" spans="1:21" ht="12.75">
      <c r="A11" s="27"/>
      <c r="B11" s="27"/>
      <c r="C11" s="27"/>
      <c r="D11" s="27"/>
      <c r="E11" s="27"/>
      <c r="F11" s="27"/>
      <c r="G11" s="27"/>
      <c r="H11" s="27"/>
      <c r="I11" s="27"/>
      <c r="J11" s="27"/>
      <c r="L11" s="27"/>
      <c r="M11" s="27"/>
      <c r="N11" s="27"/>
      <c r="O11" s="27"/>
      <c r="P11" s="35"/>
      <c r="Q11" s="27"/>
      <c r="R11" s="27"/>
      <c r="S11" s="27"/>
      <c r="T11" s="27"/>
      <c r="U11" s="100"/>
    </row>
    <row r="12" spans="1:21" ht="12.75">
      <c r="A12" s="86" t="s">
        <v>73</v>
      </c>
      <c r="B12" s="49"/>
      <c r="C12" s="49"/>
      <c r="D12" s="49"/>
      <c r="E12" s="49"/>
      <c r="F12" s="49"/>
      <c r="G12" s="49"/>
      <c r="H12" s="49"/>
      <c r="I12" s="49"/>
      <c r="J12" s="50"/>
      <c r="L12" s="65" t="s">
        <v>98</v>
      </c>
      <c r="M12" s="66"/>
      <c r="N12" s="66"/>
      <c r="O12" s="66"/>
      <c r="P12" s="66"/>
      <c r="Q12" s="66"/>
      <c r="R12" s="66"/>
      <c r="S12" s="66"/>
      <c r="T12" s="66"/>
      <c r="U12" s="66"/>
    </row>
    <row r="13" spans="1:21" ht="12.75">
      <c r="A13" s="87"/>
      <c r="B13" s="66"/>
      <c r="C13" s="66"/>
      <c r="D13" s="66"/>
      <c r="E13" s="66"/>
      <c r="F13" s="66"/>
      <c r="G13" s="66"/>
      <c r="H13" s="66"/>
      <c r="I13" s="66"/>
      <c r="J13" s="88"/>
      <c r="L13" s="66"/>
      <c r="M13" s="66"/>
      <c r="N13" s="66"/>
      <c r="O13" s="66"/>
      <c r="P13" s="66"/>
      <c r="Q13" s="66"/>
      <c r="R13" s="66"/>
      <c r="S13" s="66"/>
      <c r="T13" s="66"/>
      <c r="U13" s="66"/>
    </row>
    <row r="14" spans="1:21" ht="12.75">
      <c r="A14" s="39"/>
      <c r="B14" s="40"/>
      <c r="C14" s="40"/>
      <c r="D14" s="40"/>
      <c r="E14" s="40"/>
      <c r="F14" s="40"/>
      <c r="G14" s="40"/>
      <c r="H14" s="40"/>
      <c r="I14" s="40"/>
      <c r="J14" s="41"/>
      <c r="L14" s="66"/>
      <c r="M14" s="66"/>
      <c r="N14" s="66"/>
      <c r="O14" s="66"/>
      <c r="P14" s="66"/>
      <c r="Q14" s="66"/>
      <c r="R14" s="66"/>
      <c r="S14" s="66"/>
      <c r="T14" s="66"/>
      <c r="U14" s="66"/>
    </row>
    <row r="16" spans="1:21" ht="12.75">
      <c r="A16" s="18" t="s">
        <v>82</v>
      </c>
      <c r="L16" s="53" t="s">
        <v>1</v>
      </c>
      <c r="M16" s="53"/>
      <c r="P16" s="53" t="s">
        <v>2</v>
      </c>
      <c r="Q16" s="53"/>
      <c r="T16" s="5"/>
      <c r="U16" s="101" t="s">
        <v>3</v>
      </c>
    </row>
    <row r="17" spans="1:21" s="8" customFormat="1" ht="12.75">
      <c r="A17" s="54" t="s">
        <v>1</v>
      </c>
      <c r="B17" s="54"/>
      <c r="E17" s="54" t="s">
        <v>2</v>
      </c>
      <c r="F17" s="54"/>
      <c r="G17" s="18"/>
      <c r="H17" s="18"/>
      <c r="I17" s="54" t="s">
        <v>3</v>
      </c>
      <c r="J17" s="54"/>
      <c r="L17" s="82"/>
      <c r="M17" s="82"/>
      <c r="N17" s="82"/>
      <c r="O17" s="82"/>
      <c r="P17" s="98">
        <v>0</v>
      </c>
      <c r="Q17" s="98"/>
      <c r="R17" s="98"/>
      <c r="S17" s="98"/>
      <c r="T17" s="98"/>
      <c r="U17" s="102">
        <f>(P17*Q17)</f>
        <v>0</v>
      </c>
    </row>
    <row r="18" spans="1:21" ht="12.75">
      <c r="A18" s="77" t="s">
        <v>4</v>
      </c>
      <c r="B18" s="77"/>
      <c r="C18" s="77"/>
      <c r="D18" s="8"/>
      <c r="E18" s="81" t="s">
        <v>34</v>
      </c>
      <c r="F18" s="64"/>
      <c r="G18" s="64"/>
      <c r="H18" s="8"/>
      <c r="I18" s="9">
        <v>50000</v>
      </c>
      <c r="L18" s="82"/>
      <c r="M18" s="82"/>
      <c r="N18" s="82"/>
      <c r="O18" s="82"/>
      <c r="P18" s="98">
        <v>0</v>
      </c>
      <c r="Q18" s="98"/>
      <c r="R18" s="98"/>
      <c r="S18" s="98"/>
      <c r="T18" s="98"/>
      <c r="U18" s="102">
        <f>(P18*Q18)</f>
        <v>0</v>
      </c>
    </row>
    <row r="19" spans="1:21" s="8" customFormat="1" ht="12.75">
      <c r="A19" s="77" t="s">
        <v>5</v>
      </c>
      <c r="B19" s="77"/>
      <c r="E19" s="81" t="s">
        <v>35</v>
      </c>
      <c r="F19" s="64"/>
      <c r="G19" s="64"/>
      <c r="I19" s="9">
        <v>100000</v>
      </c>
      <c r="L19" s="82"/>
      <c r="M19" s="82"/>
      <c r="N19" s="82"/>
      <c r="O19" s="82"/>
      <c r="P19" s="98">
        <v>0</v>
      </c>
      <c r="Q19" s="98"/>
      <c r="R19" s="98"/>
      <c r="S19" s="98"/>
      <c r="T19" s="98"/>
      <c r="U19" s="102">
        <f>(P19*Q19)</f>
        <v>0</v>
      </c>
    </row>
    <row r="20" spans="1:21" s="8" customFormat="1" ht="12.75">
      <c r="A20" s="77" t="s">
        <v>6</v>
      </c>
      <c r="B20" s="77"/>
      <c r="C20" s="64"/>
      <c r="E20" s="81" t="s">
        <v>36</v>
      </c>
      <c r="F20" s="64"/>
      <c r="G20" s="64"/>
      <c r="I20" s="9">
        <v>15000</v>
      </c>
      <c r="L20" s="1"/>
      <c r="M20" s="1"/>
      <c r="N20" s="1"/>
      <c r="O20"/>
      <c r="P20" s="31"/>
      <c r="Q20"/>
      <c r="R20"/>
      <c r="T20"/>
      <c r="U20" s="99"/>
    </row>
    <row r="21" spans="1:21" s="8" customFormat="1" ht="12.75">
      <c r="A21" s="13"/>
      <c r="B21" s="13"/>
      <c r="C21" s="1"/>
      <c r="E21" s="9"/>
      <c r="F21" s="1"/>
      <c r="G21" s="1"/>
      <c r="I21" s="9"/>
      <c r="L21" s="1"/>
      <c r="M21" s="1"/>
      <c r="N21" s="1"/>
      <c r="O21"/>
      <c r="P21" s="31"/>
      <c r="Q21"/>
      <c r="R21"/>
      <c r="T21" s="5" t="s">
        <v>10</v>
      </c>
      <c r="U21" s="101">
        <f>SUM(U17:U20)</f>
        <v>0</v>
      </c>
    </row>
    <row r="22" spans="8:20" ht="12.75" hidden="1">
      <c r="H22" s="18" t="s">
        <v>10</v>
      </c>
      <c r="I22" s="21">
        <f>SUM(I18:I21)</f>
        <v>165000</v>
      </c>
      <c r="S22" s="18"/>
      <c r="T22" s="21"/>
    </row>
    <row r="23" spans="8:21" ht="29.25" customHeight="1">
      <c r="H23" s="5"/>
      <c r="I23" s="7"/>
      <c r="L23" s="90" t="s">
        <v>104</v>
      </c>
      <c r="M23" s="90"/>
      <c r="N23" s="90"/>
      <c r="O23" s="90"/>
      <c r="P23" s="90"/>
      <c r="Q23" s="90"/>
      <c r="R23" s="90"/>
      <c r="S23" s="90"/>
      <c r="T23" s="90"/>
      <c r="U23" s="90"/>
    </row>
    <row r="25" spans="1:21" ht="12.75">
      <c r="A25" s="69" t="s">
        <v>7</v>
      </c>
      <c r="B25" s="70"/>
      <c r="C25" s="70"/>
      <c r="D25" s="70"/>
      <c r="E25" s="70"/>
      <c r="F25" s="70"/>
      <c r="G25" s="70"/>
      <c r="H25" s="70"/>
      <c r="I25" s="70"/>
      <c r="J25" s="71"/>
      <c r="L25" s="62" t="s">
        <v>7</v>
      </c>
      <c r="M25" s="63"/>
      <c r="N25" s="63"/>
      <c r="O25" s="63"/>
      <c r="P25" s="63"/>
      <c r="Q25" s="63"/>
      <c r="R25" s="63"/>
      <c r="S25" s="63"/>
      <c r="T25" s="63"/>
      <c r="U25" s="63"/>
    </row>
    <row r="26" spans="1:21" ht="12.75">
      <c r="A26" s="72"/>
      <c r="B26" s="63"/>
      <c r="C26" s="63"/>
      <c r="D26" s="63"/>
      <c r="E26" s="63"/>
      <c r="F26" s="63"/>
      <c r="G26" s="63"/>
      <c r="H26" s="63"/>
      <c r="I26" s="63"/>
      <c r="J26" s="73"/>
      <c r="L26" s="63"/>
      <c r="M26" s="63"/>
      <c r="N26" s="63"/>
      <c r="O26" s="63"/>
      <c r="P26" s="63"/>
      <c r="Q26" s="63"/>
      <c r="R26" s="63"/>
      <c r="S26" s="63"/>
      <c r="T26" s="63"/>
      <c r="U26" s="63"/>
    </row>
    <row r="27" spans="1:21" ht="12.75">
      <c r="A27" s="72"/>
      <c r="B27" s="63"/>
      <c r="C27" s="63"/>
      <c r="D27" s="63"/>
      <c r="E27" s="63"/>
      <c r="F27" s="63"/>
      <c r="G27" s="63"/>
      <c r="H27" s="63"/>
      <c r="I27" s="63"/>
      <c r="J27" s="73"/>
      <c r="L27" s="63"/>
      <c r="M27" s="63"/>
      <c r="N27" s="63"/>
      <c r="O27" s="63"/>
      <c r="P27" s="63"/>
      <c r="Q27" s="63"/>
      <c r="R27" s="63"/>
      <c r="S27" s="63"/>
      <c r="T27" s="63"/>
      <c r="U27" s="63"/>
    </row>
    <row r="29" spans="1:21" ht="12.75">
      <c r="A29" s="18" t="s">
        <v>82</v>
      </c>
      <c r="L29" s="53" t="s">
        <v>1</v>
      </c>
      <c r="M29" s="53"/>
      <c r="P29" s="53" t="s">
        <v>2</v>
      </c>
      <c r="Q29" s="53"/>
      <c r="T29" s="5"/>
      <c r="U29" s="101" t="s">
        <v>3</v>
      </c>
    </row>
    <row r="30" spans="1:21" s="8" customFormat="1" ht="12.75">
      <c r="A30" s="54" t="s">
        <v>1</v>
      </c>
      <c r="B30" s="54"/>
      <c r="E30" s="54" t="s">
        <v>2</v>
      </c>
      <c r="F30" s="54"/>
      <c r="G30" s="18"/>
      <c r="I30" s="54" t="s">
        <v>3</v>
      </c>
      <c r="J30" s="54"/>
      <c r="L30" s="82"/>
      <c r="M30" s="82"/>
      <c r="N30" s="82"/>
      <c r="O30" s="82"/>
      <c r="P30" s="98">
        <v>0</v>
      </c>
      <c r="Q30" s="98"/>
      <c r="R30" s="98"/>
      <c r="S30" s="98"/>
      <c r="T30" s="98"/>
      <c r="U30" s="102">
        <f>(P30*Q30)</f>
        <v>0</v>
      </c>
    </row>
    <row r="31" spans="1:21" s="8" customFormat="1" ht="12.75">
      <c r="A31" s="77" t="s">
        <v>8</v>
      </c>
      <c r="B31" s="77"/>
      <c r="C31" s="77"/>
      <c r="E31" s="81" t="s">
        <v>30</v>
      </c>
      <c r="F31" s="82"/>
      <c r="G31" s="64"/>
      <c r="I31" s="10">
        <v>13609.35</v>
      </c>
      <c r="L31" s="82"/>
      <c r="M31" s="82"/>
      <c r="N31" s="82"/>
      <c r="O31" s="82"/>
      <c r="P31" s="98">
        <v>0</v>
      </c>
      <c r="Q31" s="98"/>
      <c r="R31" s="98"/>
      <c r="S31" s="98"/>
      <c r="T31" s="98"/>
      <c r="U31" s="102">
        <f>(P31*Q31)</f>
        <v>0</v>
      </c>
    </row>
    <row r="32" spans="1:21" ht="12.75">
      <c r="A32" s="64" t="s">
        <v>9</v>
      </c>
      <c r="B32" s="64"/>
      <c r="C32" s="64"/>
      <c r="E32" s="83" t="s">
        <v>31</v>
      </c>
      <c r="F32" s="82"/>
      <c r="G32" s="64"/>
      <c r="I32" s="4">
        <v>9999</v>
      </c>
      <c r="L32" s="82"/>
      <c r="M32" s="82"/>
      <c r="N32" s="82"/>
      <c r="O32" s="82"/>
      <c r="P32" s="98">
        <v>0</v>
      </c>
      <c r="Q32" s="98"/>
      <c r="R32" s="98"/>
      <c r="S32" s="98"/>
      <c r="T32" s="98"/>
      <c r="U32" s="102">
        <f>(P32*Q32)</f>
        <v>0</v>
      </c>
    </row>
    <row r="33" spans="1:21" s="8" customFormat="1" ht="12.75">
      <c r="A33" s="77" t="s">
        <v>11</v>
      </c>
      <c r="B33" s="77"/>
      <c r="C33" s="77"/>
      <c r="E33" s="81" t="s">
        <v>33</v>
      </c>
      <c r="F33" s="64"/>
      <c r="G33" s="64"/>
      <c r="I33" s="9">
        <v>1800</v>
      </c>
      <c r="L33" s="1"/>
      <c r="M33" s="1"/>
      <c r="N33" s="1"/>
      <c r="O33"/>
      <c r="P33" s="31"/>
      <c r="Q33"/>
      <c r="R33"/>
      <c r="T33"/>
      <c r="U33" s="99"/>
    </row>
    <row r="34" spans="1:21" s="8" customFormat="1" ht="12.75">
      <c r="A34" s="77" t="s">
        <v>12</v>
      </c>
      <c r="B34" s="77"/>
      <c r="C34" s="77"/>
      <c r="E34" s="81" t="s">
        <v>32</v>
      </c>
      <c r="F34" s="82"/>
      <c r="G34" s="64"/>
      <c r="I34" s="9">
        <v>19998</v>
      </c>
      <c r="L34" s="1"/>
      <c r="M34" s="1"/>
      <c r="N34" s="1"/>
      <c r="O34"/>
      <c r="P34" s="31"/>
      <c r="Q34"/>
      <c r="R34"/>
      <c r="T34" s="5" t="s">
        <v>10</v>
      </c>
      <c r="U34" s="101">
        <f>SUM(U30:U33)</f>
        <v>0</v>
      </c>
    </row>
    <row r="36" spans="1:21" ht="12.75">
      <c r="A36" s="54" t="s">
        <v>74</v>
      </c>
      <c r="B36" s="54"/>
      <c r="C36" s="54"/>
      <c r="D36" s="54"/>
      <c r="E36" s="8"/>
      <c r="F36" s="8"/>
      <c r="G36" s="8"/>
      <c r="H36" s="8"/>
      <c r="I36" s="22">
        <v>213964.35</v>
      </c>
      <c r="L36" s="54" t="s">
        <v>74</v>
      </c>
      <c r="M36" s="54"/>
      <c r="N36" s="54"/>
      <c r="O36" s="54"/>
      <c r="P36" s="38"/>
      <c r="Q36" s="8"/>
      <c r="R36" s="8"/>
      <c r="T36" s="8"/>
      <c r="U36" s="101">
        <f>U21+U34</f>
        <v>0</v>
      </c>
    </row>
    <row r="39" spans="1:21" ht="12.75">
      <c r="A39" s="69" t="s">
        <v>75</v>
      </c>
      <c r="B39" s="70"/>
      <c r="C39" s="70"/>
      <c r="D39" s="70"/>
      <c r="E39" s="70"/>
      <c r="F39" s="70"/>
      <c r="G39" s="70"/>
      <c r="H39" s="70"/>
      <c r="I39" s="70"/>
      <c r="J39" s="71"/>
      <c r="L39" s="62" t="s">
        <v>75</v>
      </c>
      <c r="M39" s="63"/>
      <c r="N39" s="63"/>
      <c r="O39" s="63"/>
      <c r="P39" s="63"/>
      <c r="Q39" s="63"/>
      <c r="R39" s="63"/>
      <c r="S39" s="63"/>
      <c r="T39" s="63"/>
      <c r="U39" s="63"/>
    </row>
    <row r="40" spans="1:21" ht="12.75">
      <c r="A40" s="72"/>
      <c r="B40" s="63"/>
      <c r="C40" s="63"/>
      <c r="D40" s="63"/>
      <c r="E40" s="63"/>
      <c r="F40" s="63"/>
      <c r="G40" s="63"/>
      <c r="H40" s="63"/>
      <c r="I40" s="63"/>
      <c r="J40" s="73"/>
      <c r="L40" s="63"/>
      <c r="M40" s="63"/>
      <c r="N40" s="63"/>
      <c r="O40" s="63"/>
      <c r="P40" s="63"/>
      <c r="Q40" s="63"/>
      <c r="R40" s="63"/>
      <c r="S40" s="63"/>
      <c r="T40" s="63"/>
      <c r="U40" s="63"/>
    </row>
    <row r="41" spans="1:21" ht="12.75">
      <c r="A41" s="72"/>
      <c r="B41" s="63"/>
      <c r="C41" s="63"/>
      <c r="D41" s="63"/>
      <c r="E41" s="63"/>
      <c r="F41" s="63"/>
      <c r="G41" s="63"/>
      <c r="H41" s="63"/>
      <c r="I41" s="63"/>
      <c r="J41" s="73"/>
      <c r="L41" s="63"/>
      <c r="M41" s="63"/>
      <c r="N41" s="63"/>
      <c r="O41" s="63"/>
      <c r="P41" s="63"/>
      <c r="Q41" s="63"/>
      <c r="R41" s="63"/>
      <c r="S41" s="63"/>
      <c r="T41" s="63"/>
      <c r="U41" s="63"/>
    </row>
    <row r="42" spans="1:21" ht="12.75">
      <c r="A42" s="72"/>
      <c r="B42" s="63"/>
      <c r="C42" s="63"/>
      <c r="D42" s="63"/>
      <c r="E42" s="63"/>
      <c r="F42" s="63"/>
      <c r="G42" s="63"/>
      <c r="H42" s="63"/>
      <c r="I42" s="63"/>
      <c r="J42" s="73"/>
      <c r="L42" s="63"/>
      <c r="M42" s="63"/>
      <c r="N42" s="63"/>
      <c r="O42" s="63"/>
      <c r="P42" s="63"/>
      <c r="Q42" s="63"/>
      <c r="R42" s="63"/>
      <c r="S42" s="63"/>
      <c r="T42" s="63"/>
      <c r="U42" s="63"/>
    </row>
    <row r="43" spans="1:21" ht="12.75">
      <c r="A43" s="74"/>
      <c r="B43" s="75"/>
      <c r="C43" s="75"/>
      <c r="D43" s="75"/>
      <c r="E43" s="75"/>
      <c r="F43" s="75"/>
      <c r="G43" s="75"/>
      <c r="H43" s="75"/>
      <c r="I43" s="75"/>
      <c r="J43" s="76"/>
      <c r="L43" s="63"/>
      <c r="M43" s="63"/>
      <c r="N43" s="63"/>
      <c r="O43" s="63"/>
      <c r="P43" s="63"/>
      <c r="Q43" s="63"/>
      <c r="R43" s="63"/>
      <c r="S43" s="63"/>
      <c r="T43" s="63"/>
      <c r="U43" s="63"/>
    </row>
    <row r="45" spans="1:21" ht="12.75">
      <c r="A45" s="18" t="s">
        <v>82</v>
      </c>
      <c r="L45" s="53" t="s">
        <v>13</v>
      </c>
      <c r="M45" s="53"/>
      <c r="N45" s="17"/>
      <c r="O45" s="5" t="s">
        <v>14</v>
      </c>
      <c r="P45" s="37"/>
      <c r="Q45" s="5" t="s">
        <v>15</v>
      </c>
      <c r="R45" s="17"/>
      <c r="S45" s="53" t="s">
        <v>2</v>
      </c>
      <c r="T45" s="53"/>
      <c r="U45" s="101" t="s">
        <v>3</v>
      </c>
    </row>
    <row r="46" spans="1:21" s="8" customFormat="1" ht="12.75">
      <c r="A46" s="54" t="s">
        <v>13</v>
      </c>
      <c r="B46" s="54"/>
      <c r="D46" s="18" t="s">
        <v>14</v>
      </c>
      <c r="F46" s="18" t="s">
        <v>15</v>
      </c>
      <c r="H46" s="54" t="s">
        <v>2</v>
      </c>
      <c r="I46" s="54"/>
      <c r="J46" s="18" t="s">
        <v>3</v>
      </c>
      <c r="L46" s="103"/>
      <c r="M46" s="103"/>
      <c r="N46" s="103"/>
      <c r="O46" s="103"/>
      <c r="P46" s="103"/>
      <c r="Q46" t="s">
        <v>17</v>
      </c>
      <c r="R46" s="97">
        <v>0</v>
      </c>
      <c r="S46" s="97"/>
      <c r="T46" s="97"/>
      <c r="U46" s="99">
        <f>SUM(R46*T46*1*1)</f>
        <v>0</v>
      </c>
    </row>
    <row r="47" spans="1:21" s="8" customFormat="1" ht="12.75">
      <c r="A47" s="61" t="s">
        <v>76</v>
      </c>
      <c r="B47" s="77"/>
      <c r="D47" s="12" t="s">
        <v>16</v>
      </c>
      <c r="F47" s="12" t="s">
        <v>17</v>
      </c>
      <c r="H47" s="81" t="s">
        <v>29</v>
      </c>
      <c r="I47" s="82"/>
      <c r="J47" s="9">
        <v>600</v>
      </c>
      <c r="L47" s="103"/>
      <c r="M47" s="103"/>
      <c r="N47" s="103"/>
      <c r="O47" s="103"/>
      <c r="P47" s="103"/>
      <c r="Q47" t="s">
        <v>19</v>
      </c>
      <c r="R47" s="97">
        <v>0</v>
      </c>
      <c r="S47" s="97"/>
      <c r="T47" s="97"/>
      <c r="U47" s="99">
        <f>SUM(S47*T47*1*1)</f>
        <v>0</v>
      </c>
    </row>
    <row r="48" spans="1:21" ht="12.75">
      <c r="A48" s="64"/>
      <c r="B48" s="64"/>
      <c r="D48" s="3"/>
      <c r="F48" s="12" t="s">
        <v>19</v>
      </c>
      <c r="G48" s="8"/>
      <c r="H48" s="84" t="s">
        <v>28</v>
      </c>
      <c r="I48" s="85"/>
      <c r="J48" s="9">
        <v>600</v>
      </c>
      <c r="L48" s="103"/>
      <c r="M48" s="103"/>
      <c r="N48" s="103"/>
      <c r="O48" s="103"/>
      <c r="P48" s="103"/>
      <c r="Q48" s="12" t="s">
        <v>18</v>
      </c>
      <c r="R48" s="97">
        <v>0</v>
      </c>
      <c r="S48" s="97"/>
      <c r="T48" s="97"/>
      <c r="U48" s="99">
        <f>SUM(S48*T48*1*1)</f>
        <v>0</v>
      </c>
    </row>
    <row r="49" spans="1:21" s="8" customFormat="1" ht="12.75">
      <c r="A49" s="77"/>
      <c r="B49" s="77"/>
      <c r="F49"/>
      <c r="G49"/>
      <c r="H49" s="6"/>
      <c r="I49" s="3"/>
      <c r="J49" s="6"/>
      <c r="L49"/>
      <c r="M49"/>
      <c r="N49"/>
      <c r="O49"/>
      <c r="P49" s="31"/>
      <c r="Q49"/>
      <c r="R49"/>
      <c r="S49"/>
      <c r="T49" s="5" t="s">
        <v>10</v>
      </c>
      <c r="U49" s="101">
        <f>SUM(U46:U48)</f>
        <v>0</v>
      </c>
    </row>
    <row r="50" spans="8:10" ht="12.75">
      <c r="H50" s="6"/>
      <c r="I50" s="3"/>
      <c r="J50" s="6"/>
    </row>
    <row r="51" spans="9:21" ht="12.75">
      <c r="I51" s="5"/>
      <c r="J51" s="20"/>
      <c r="T51" s="5"/>
      <c r="U51" s="101"/>
    </row>
    <row r="52" spans="9:21" ht="12.75">
      <c r="I52" s="5"/>
      <c r="J52" s="20"/>
      <c r="T52" s="5"/>
      <c r="U52" s="101"/>
    </row>
    <row r="53" spans="1:21" ht="12.75">
      <c r="A53" s="69" t="s">
        <v>77</v>
      </c>
      <c r="B53" s="70"/>
      <c r="C53" s="70"/>
      <c r="D53" s="70"/>
      <c r="E53" s="70"/>
      <c r="F53" s="70"/>
      <c r="G53" s="70"/>
      <c r="H53" s="70"/>
      <c r="I53" s="70"/>
      <c r="J53" s="71"/>
      <c r="L53" s="62" t="s">
        <v>77</v>
      </c>
      <c r="M53" s="63"/>
      <c r="N53" s="63"/>
      <c r="O53" s="63"/>
      <c r="P53" s="63"/>
      <c r="Q53" s="63"/>
      <c r="R53" s="63"/>
      <c r="S53" s="63"/>
      <c r="T53" s="63"/>
      <c r="U53" s="63"/>
    </row>
    <row r="54" spans="1:21" ht="12.75">
      <c r="A54" s="72"/>
      <c r="B54" s="63"/>
      <c r="C54" s="63"/>
      <c r="D54" s="63"/>
      <c r="E54" s="63"/>
      <c r="F54" s="63"/>
      <c r="G54" s="63"/>
      <c r="H54" s="63"/>
      <c r="I54" s="63"/>
      <c r="J54" s="73"/>
      <c r="L54" s="63"/>
      <c r="M54" s="63"/>
      <c r="N54" s="63"/>
      <c r="O54" s="63"/>
      <c r="P54" s="63"/>
      <c r="Q54" s="63"/>
      <c r="R54" s="63"/>
      <c r="S54" s="63"/>
      <c r="T54" s="63"/>
      <c r="U54" s="63"/>
    </row>
    <row r="55" spans="1:21" ht="12.75">
      <c r="A55" s="72"/>
      <c r="B55" s="63"/>
      <c r="C55" s="63"/>
      <c r="D55" s="63"/>
      <c r="E55" s="63"/>
      <c r="F55" s="63"/>
      <c r="G55" s="63"/>
      <c r="H55" s="63"/>
      <c r="I55" s="63"/>
      <c r="J55" s="73"/>
      <c r="L55" s="63"/>
      <c r="M55" s="63"/>
      <c r="N55" s="63"/>
      <c r="O55" s="63"/>
      <c r="P55" s="63"/>
      <c r="Q55" s="63"/>
      <c r="R55" s="63"/>
      <c r="S55" s="63"/>
      <c r="T55" s="63"/>
      <c r="U55" s="63"/>
    </row>
    <row r="56" spans="1:21" ht="12.75">
      <c r="A56" s="72"/>
      <c r="B56" s="63"/>
      <c r="C56" s="63"/>
      <c r="D56" s="63"/>
      <c r="E56" s="63"/>
      <c r="F56" s="63"/>
      <c r="G56" s="63"/>
      <c r="H56" s="63"/>
      <c r="I56" s="63"/>
      <c r="J56" s="73"/>
      <c r="L56" s="63"/>
      <c r="M56" s="63"/>
      <c r="N56" s="63"/>
      <c r="O56" s="63"/>
      <c r="P56" s="63"/>
      <c r="Q56" s="63"/>
      <c r="R56" s="63"/>
      <c r="S56" s="63"/>
      <c r="T56" s="63"/>
      <c r="U56" s="63"/>
    </row>
    <row r="57" spans="1:21" ht="12.75">
      <c r="A57" s="72"/>
      <c r="B57" s="63"/>
      <c r="C57" s="63"/>
      <c r="D57" s="63"/>
      <c r="E57" s="63"/>
      <c r="F57" s="63"/>
      <c r="G57" s="63"/>
      <c r="H57" s="63"/>
      <c r="I57" s="63"/>
      <c r="J57" s="73"/>
      <c r="L57" s="63"/>
      <c r="M57" s="63"/>
      <c r="N57" s="63"/>
      <c r="O57" s="63"/>
      <c r="P57" s="63"/>
      <c r="Q57" s="63"/>
      <c r="R57" s="63"/>
      <c r="S57" s="63"/>
      <c r="T57" s="63"/>
      <c r="U57" s="63"/>
    </row>
    <row r="58" spans="1:21" ht="12.75">
      <c r="A58" s="74"/>
      <c r="B58" s="75"/>
      <c r="C58" s="75"/>
      <c r="D58" s="75"/>
      <c r="E58" s="75"/>
      <c r="F58" s="75"/>
      <c r="G58" s="75"/>
      <c r="H58" s="75"/>
      <c r="I58" s="75"/>
      <c r="J58" s="76"/>
      <c r="L58" s="63"/>
      <c r="M58" s="63"/>
      <c r="N58" s="63"/>
      <c r="O58" s="63"/>
      <c r="P58" s="63"/>
      <c r="Q58" s="63"/>
      <c r="R58" s="63"/>
      <c r="S58" s="63"/>
      <c r="T58" s="63"/>
      <c r="U58" s="63"/>
    </row>
    <row r="59" spans="12:21" ht="12.75">
      <c r="L59" s="104" t="s">
        <v>105</v>
      </c>
      <c r="M59" s="82"/>
      <c r="N59" s="82"/>
      <c r="O59" s="82"/>
      <c r="P59" s="82"/>
      <c r="Q59" s="82"/>
      <c r="R59" s="82"/>
      <c r="S59" s="82"/>
      <c r="T59" s="82"/>
      <c r="U59" s="82"/>
    </row>
    <row r="60" spans="12:21" ht="12.75">
      <c r="L60" s="96"/>
      <c r="M60" s="96"/>
      <c r="N60" s="96"/>
      <c r="O60" s="96"/>
      <c r="P60" s="96"/>
      <c r="Q60" s="96"/>
      <c r="R60" s="96"/>
      <c r="S60" s="96"/>
      <c r="T60" s="96"/>
      <c r="U60" s="96"/>
    </row>
    <row r="61" ht="12.75">
      <c r="A61" s="18" t="s">
        <v>82</v>
      </c>
    </row>
    <row r="62" spans="1:21" ht="12.75">
      <c r="A62" s="18" t="s">
        <v>15</v>
      </c>
      <c r="B62" s="8"/>
      <c r="C62" s="8"/>
      <c r="D62" s="8"/>
      <c r="E62" s="54" t="s">
        <v>2</v>
      </c>
      <c r="F62" s="54"/>
      <c r="G62" s="54"/>
      <c r="H62" s="8"/>
      <c r="I62" s="8"/>
      <c r="J62" s="18" t="s">
        <v>3</v>
      </c>
      <c r="L62" s="5" t="s">
        <v>15</v>
      </c>
      <c r="M62" s="17"/>
      <c r="N62" s="17"/>
      <c r="O62" s="17"/>
      <c r="P62" s="30" t="s">
        <v>2</v>
      </c>
      <c r="Q62" s="28"/>
      <c r="R62" s="28"/>
      <c r="S62" s="17"/>
      <c r="T62" s="17"/>
      <c r="U62" s="101" t="s">
        <v>3</v>
      </c>
    </row>
    <row r="63" spans="1:21" s="8" customFormat="1" ht="12.75">
      <c r="A63" s="77" t="s">
        <v>20</v>
      </c>
      <c r="B63" s="77"/>
      <c r="C63" s="77"/>
      <c r="E63" s="81" t="s">
        <v>27</v>
      </c>
      <c r="F63" s="82"/>
      <c r="J63" s="9">
        <v>6000</v>
      </c>
      <c r="L63" s="13"/>
      <c r="M63" s="13"/>
      <c r="N63" s="13"/>
      <c r="P63" s="36">
        <v>0</v>
      </c>
      <c r="Q63" s="3">
        <v>0</v>
      </c>
      <c r="R63"/>
      <c r="S63"/>
      <c r="T63"/>
      <c r="U63" s="99">
        <f>SUM(P63*Q63)</f>
        <v>0</v>
      </c>
    </row>
    <row r="64" spans="1:21" s="8" customFormat="1" ht="12.75">
      <c r="A64" s="13"/>
      <c r="B64" s="13"/>
      <c r="C64" s="13"/>
      <c r="E64" s="9"/>
      <c r="F64" s="3"/>
      <c r="J64" s="9"/>
      <c r="L64" s="13"/>
      <c r="M64" s="13"/>
      <c r="N64" s="13"/>
      <c r="P64" s="36">
        <v>0</v>
      </c>
      <c r="Q64" s="3">
        <v>0</v>
      </c>
      <c r="R64"/>
      <c r="S64"/>
      <c r="T64"/>
      <c r="U64" s="99">
        <f>SUM(P64*Q64)</f>
        <v>0</v>
      </c>
    </row>
    <row r="65" spans="1:21" s="8" customFormat="1" ht="12.75">
      <c r="A65" s="13"/>
      <c r="B65" s="13"/>
      <c r="C65" s="13"/>
      <c r="E65" s="9"/>
      <c r="F65" s="3"/>
      <c r="I65" s="18" t="s">
        <v>10</v>
      </c>
      <c r="J65" s="21">
        <f>SUM(J63:J64)</f>
        <v>6000</v>
      </c>
      <c r="L65" s="13"/>
      <c r="M65" s="13"/>
      <c r="N65" s="13"/>
      <c r="P65" s="36">
        <v>0</v>
      </c>
      <c r="Q65" s="3">
        <v>0</v>
      </c>
      <c r="R65"/>
      <c r="S65"/>
      <c r="T65"/>
      <c r="U65" s="99">
        <f>SUM(P65*Q65)</f>
        <v>0</v>
      </c>
    </row>
    <row r="67" spans="9:21" ht="12.75">
      <c r="I67" s="5"/>
      <c r="J67" s="11"/>
      <c r="L67" s="64"/>
      <c r="M67" s="64"/>
      <c r="N67" s="64"/>
      <c r="T67" s="5" t="s">
        <v>10</v>
      </c>
      <c r="U67" s="101">
        <f>SUM(U63:U66)</f>
        <v>0</v>
      </c>
    </row>
    <row r="68" spans="1:21" ht="12.75">
      <c r="A68" s="69" t="s">
        <v>78</v>
      </c>
      <c r="B68" s="70"/>
      <c r="C68" s="70"/>
      <c r="D68" s="70"/>
      <c r="E68" s="70"/>
      <c r="F68" s="70"/>
      <c r="G68" s="70"/>
      <c r="H68" s="70"/>
      <c r="I68" s="70"/>
      <c r="J68" s="71"/>
      <c r="T68" s="5"/>
      <c r="U68" s="101"/>
    </row>
    <row r="69" spans="1:21" ht="12.75">
      <c r="A69" s="72"/>
      <c r="B69" s="63"/>
      <c r="C69" s="63"/>
      <c r="D69" s="63"/>
      <c r="E69" s="63"/>
      <c r="F69" s="63"/>
      <c r="G69" s="63"/>
      <c r="H69" s="63"/>
      <c r="I69" s="63"/>
      <c r="J69" s="73"/>
      <c r="L69" s="62" t="s">
        <v>78</v>
      </c>
      <c r="M69" s="63"/>
      <c r="N69" s="63"/>
      <c r="O69" s="63"/>
      <c r="P69" s="63"/>
      <c r="Q69" s="63"/>
      <c r="R69" s="63"/>
      <c r="S69" s="63"/>
      <c r="T69" s="63"/>
      <c r="U69" s="63"/>
    </row>
    <row r="70" spans="1:21" ht="12.75">
      <c r="A70" s="74"/>
      <c r="B70" s="75"/>
      <c r="C70" s="75"/>
      <c r="D70" s="75"/>
      <c r="E70" s="75"/>
      <c r="F70" s="75"/>
      <c r="G70" s="75"/>
      <c r="H70" s="75"/>
      <c r="I70" s="75"/>
      <c r="J70" s="76"/>
      <c r="L70" s="63"/>
      <c r="M70" s="63"/>
      <c r="N70" s="63"/>
      <c r="O70" s="63"/>
      <c r="P70" s="63"/>
      <c r="Q70" s="63"/>
      <c r="R70" s="63"/>
      <c r="S70" s="63"/>
      <c r="T70" s="63"/>
      <c r="U70" s="63"/>
    </row>
    <row r="71" spans="12:21" ht="12.75">
      <c r="L71" s="63"/>
      <c r="M71" s="63"/>
      <c r="N71" s="63"/>
      <c r="O71" s="63"/>
      <c r="P71" s="63"/>
      <c r="Q71" s="63"/>
      <c r="R71" s="63"/>
      <c r="S71" s="63"/>
      <c r="T71" s="63"/>
      <c r="U71" s="63"/>
    </row>
    <row r="72" ht="12.75">
      <c r="A72" s="18" t="s">
        <v>82</v>
      </c>
    </row>
    <row r="73" spans="1:10" ht="12.75">
      <c r="A73" s="54" t="s">
        <v>79</v>
      </c>
      <c r="B73" s="54"/>
      <c r="C73" s="54"/>
      <c r="D73" s="8"/>
      <c r="E73" s="54" t="s">
        <v>2</v>
      </c>
      <c r="F73" s="54"/>
      <c r="G73" s="54"/>
      <c r="H73" s="8"/>
      <c r="I73" s="8"/>
      <c r="J73" s="18" t="s">
        <v>3</v>
      </c>
    </row>
    <row r="74" spans="1:21" s="8" customFormat="1" ht="12.75">
      <c r="A74" s="8" t="s">
        <v>21</v>
      </c>
      <c r="E74" s="81" t="s">
        <v>24</v>
      </c>
      <c r="F74" s="61"/>
      <c r="J74" s="9">
        <v>600</v>
      </c>
      <c r="L74" s="53" t="s">
        <v>79</v>
      </c>
      <c r="M74" s="53"/>
      <c r="N74" s="53"/>
      <c r="O74" s="17"/>
      <c r="P74" s="53" t="s">
        <v>2</v>
      </c>
      <c r="Q74" s="53"/>
      <c r="R74" s="53"/>
      <c r="S74" s="17"/>
      <c r="T74" s="17"/>
      <c r="U74" s="101" t="s">
        <v>3</v>
      </c>
    </row>
    <row r="75" spans="1:21" s="8" customFormat="1" ht="12.75">
      <c r="A75" s="77" t="s">
        <v>22</v>
      </c>
      <c r="B75" s="77"/>
      <c r="E75" s="61" t="s">
        <v>23</v>
      </c>
      <c r="F75" s="61"/>
      <c r="J75" s="15">
        <v>240</v>
      </c>
      <c r="L75" s="64"/>
      <c r="M75" s="64"/>
      <c r="N75" s="64"/>
      <c r="O75"/>
      <c r="P75" s="36">
        <v>0</v>
      </c>
      <c r="Q75" s="3">
        <v>0</v>
      </c>
      <c r="R75"/>
      <c r="S75"/>
      <c r="T75"/>
      <c r="U75" s="99">
        <f>SUM(P75*Q75)</f>
        <v>0</v>
      </c>
    </row>
    <row r="76" spans="1:21" s="8" customFormat="1" ht="12.75">
      <c r="A76" s="77" t="s">
        <v>25</v>
      </c>
      <c r="B76" s="77"/>
      <c r="E76" s="77" t="s">
        <v>26</v>
      </c>
      <c r="F76" s="77"/>
      <c r="J76" s="16">
        <v>1000</v>
      </c>
      <c r="L76" s="64"/>
      <c r="M76" s="64"/>
      <c r="N76" s="64"/>
      <c r="O76"/>
      <c r="P76" s="36">
        <v>0</v>
      </c>
      <c r="Q76" s="3">
        <v>0</v>
      </c>
      <c r="R76"/>
      <c r="S76"/>
      <c r="T76"/>
      <c r="U76" s="99">
        <f>SUM(P76*Q76)</f>
        <v>0</v>
      </c>
    </row>
    <row r="77" spans="1:21" s="8" customFormat="1" ht="12.75">
      <c r="A77" s="13"/>
      <c r="B77" s="13"/>
      <c r="E77" s="13"/>
      <c r="F77" s="13"/>
      <c r="J77" s="16"/>
      <c r="L77" s="64"/>
      <c r="M77" s="64"/>
      <c r="N77" s="64"/>
      <c r="O77"/>
      <c r="P77" s="36">
        <v>0</v>
      </c>
      <c r="Q77" s="3">
        <v>0</v>
      </c>
      <c r="R77"/>
      <c r="S77"/>
      <c r="T77"/>
      <c r="U77" s="99">
        <f>SUM(P77*Q77)</f>
        <v>0</v>
      </c>
    </row>
    <row r="78" spans="1:21" s="8" customFormat="1" ht="12.75">
      <c r="A78" s="13"/>
      <c r="B78" s="13"/>
      <c r="E78" s="13"/>
      <c r="F78" s="13"/>
      <c r="I78" s="18" t="s">
        <v>10</v>
      </c>
      <c r="J78" s="19">
        <f>SUM(J74:J77)</f>
        <v>1840</v>
      </c>
      <c r="L78"/>
      <c r="M78"/>
      <c r="N78"/>
      <c r="O78"/>
      <c r="P78" s="31"/>
      <c r="Q78"/>
      <c r="R78"/>
      <c r="S78"/>
      <c r="T78"/>
      <c r="U78" s="99"/>
    </row>
    <row r="79" spans="20:21" ht="12.75">
      <c r="T79" s="5" t="s">
        <v>10</v>
      </c>
      <c r="U79" s="101">
        <f>SUM(U75:U78)</f>
        <v>0</v>
      </c>
    </row>
    <row r="80" spans="1:10" ht="12.75" customHeight="1">
      <c r="A80" s="78" t="s">
        <v>87</v>
      </c>
      <c r="B80" s="49"/>
      <c r="C80" s="49"/>
      <c r="D80" s="49"/>
      <c r="E80" s="49"/>
      <c r="F80" s="49"/>
      <c r="G80" s="49"/>
      <c r="H80" s="49"/>
      <c r="I80" s="49"/>
      <c r="J80" s="50"/>
    </row>
    <row r="81" spans="1:21" ht="12.75">
      <c r="A81" s="39"/>
      <c r="B81" s="40"/>
      <c r="C81" s="40"/>
      <c r="D81" s="40"/>
      <c r="E81" s="40"/>
      <c r="F81" s="40"/>
      <c r="G81" s="40"/>
      <c r="H81" s="40"/>
      <c r="I81" s="40"/>
      <c r="J81" s="41"/>
      <c r="L81" s="65" t="s">
        <v>87</v>
      </c>
      <c r="M81" s="66"/>
      <c r="N81" s="66"/>
      <c r="O81" s="66"/>
      <c r="P81" s="66"/>
      <c r="Q81" s="66"/>
      <c r="R81" s="66"/>
      <c r="S81" s="66"/>
      <c r="T81" s="66"/>
      <c r="U81" s="66"/>
    </row>
    <row r="82" spans="12:21" ht="12.75">
      <c r="L82" s="66"/>
      <c r="M82" s="66"/>
      <c r="N82" s="66"/>
      <c r="O82" s="66"/>
      <c r="P82" s="66"/>
      <c r="Q82" s="66"/>
      <c r="R82" s="66"/>
      <c r="S82" s="66"/>
      <c r="T82" s="66"/>
      <c r="U82" s="66"/>
    </row>
    <row r="83" spans="1:10" ht="12.75">
      <c r="A83" s="69" t="s">
        <v>80</v>
      </c>
      <c r="B83" s="42"/>
      <c r="C83" s="42"/>
      <c r="D83" s="42"/>
      <c r="E83" s="42"/>
      <c r="F83" s="42"/>
      <c r="G83" s="42"/>
      <c r="H83" s="42"/>
      <c r="I83" s="42"/>
      <c r="J83" s="43"/>
    </row>
    <row r="84" spans="1:21" s="8" customFormat="1" ht="12.75">
      <c r="A84" s="44"/>
      <c r="B84" s="67"/>
      <c r="C84" s="67"/>
      <c r="D84" s="67"/>
      <c r="E84" s="67"/>
      <c r="F84" s="67"/>
      <c r="G84" s="67"/>
      <c r="H84" s="67"/>
      <c r="I84" s="67"/>
      <c r="J84" s="45"/>
      <c r="L84" s="62" t="s">
        <v>80</v>
      </c>
      <c r="M84" s="67"/>
      <c r="N84" s="67"/>
      <c r="O84" s="67"/>
      <c r="P84" s="67"/>
      <c r="Q84" s="67"/>
      <c r="R84" s="67"/>
      <c r="S84" s="67"/>
      <c r="T84" s="67"/>
      <c r="U84" s="67"/>
    </row>
    <row r="85" spans="1:21" s="8" customFormat="1" ht="12.75">
      <c r="A85" s="46"/>
      <c r="B85" s="79"/>
      <c r="C85" s="79"/>
      <c r="D85" s="79"/>
      <c r="E85" s="79"/>
      <c r="F85" s="79"/>
      <c r="G85" s="79"/>
      <c r="H85" s="79"/>
      <c r="I85" s="79"/>
      <c r="J85" s="80"/>
      <c r="L85" s="67"/>
      <c r="M85" s="67"/>
      <c r="N85" s="67"/>
      <c r="O85" s="67"/>
      <c r="P85" s="67"/>
      <c r="Q85" s="67"/>
      <c r="R85" s="67"/>
      <c r="S85" s="67"/>
      <c r="T85" s="67"/>
      <c r="U85" s="67"/>
    </row>
    <row r="86" spans="10:21" ht="12.75">
      <c r="J86" s="23"/>
      <c r="L86" s="67"/>
      <c r="M86" s="67"/>
      <c r="N86" s="67"/>
      <c r="O86" s="67"/>
      <c r="P86" s="67"/>
      <c r="Q86" s="67"/>
      <c r="R86" s="67"/>
      <c r="S86" s="67"/>
      <c r="T86" s="67"/>
      <c r="U86" s="67"/>
    </row>
    <row r="87" ht="12.75">
      <c r="A87" s="18" t="s">
        <v>82</v>
      </c>
    </row>
    <row r="88" spans="1:21" ht="12.75">
      <c r="A88" s="54" t="s">
        <v>37</v>
      </c>
      <c r="B88" s="54"/>
      <c r="C88" s="77"/>
      <c r="D88" s="54" t="s">
        <v>38</v>
      </c>
      <c r="E88" s="54"/>
      <c r="F88" s="8"/>
      <c r="G88" s="54" t="s">
        <v>2</v>
      </c>
      <c r="H88" s="54"/>
      <c r="I88" s="8"/>
      <c r="J88" s="18" t="s">
        <v>3</v>
      </c>
      <c r="L88" s="53" t="s">
        <v>37</v>
      </c>
      <c r="M88" s="53"/>
      <c r="N88" s="64"/>
      <c r="O88" s="53" t="s">
        <v>38</v>
      </c>
      <c r="P88" s="53"/>
      <c r="R88" s="53" t="s">
        <v>2</v>
      </c>
      <c r="S88" s="53"/>
      <c r="U88" s="101" t="s">
        <v>3</v>
      </c>
    </row>
    <row r="89" spans="1:21" ht="12.75">
      <c r="A89" s="8" t="s">
        <v>39</v>
      </c>
      <c r="B89" s="8"/>
      <c r="C89" s="8"/>
      <c r="D89" s="8" t="s">
        <v>40</v>
      </c>
      <c r="E89" s="8"/>
      <c r="F89" s="8"/>
      <c r="G89" s="25" t="s">
        <v>41</v>
      </c>
      <c r="H89" s="8"/>
      <c r="I89" s="8"/>
      <c r="J89" s="9">
        <v>4500</v>
      </c>
      <c r="L89" s="96"/>
      <c r="M89" s="96"/>
      <c r="N89" s="96"/>
      <c r="O89" s="96"/>
      <c r="P89" s="96"/>
      <c r="Q89" s="96"/>
      <c r="R89" s="97">
        <v>0</v>
      </c>
      <c r="S89" s="97"/>
      <c r="T89" s="97"/>
      <c r="U89" s="99">
        <f>SUM(R89*S89)</f>
        <v>0</v>
      </c>
    </row>
    <row r="90" spans="12:21" ht="12.75">
      <c r="L90" s="96"/>
      <c r="M90" s="96"/>
      <c r="N90" s="96"/>
      <c r="O90" s="96"/>
      <c r="P90" s="96"/>
      <c r="Q90" s="96"/>
      <c r="R90" s="97">
        <v>0</v>
      </c>
      <c r="S90" s="97"/>
      <c r="T90" s="97"/>
      <c r="U90" s="99">
        <f>SUM(R90*S90)</f>
        <v>0</v>
      </c>
    </row>
    <row r="91" spans="9:21" ht="12.75">
      <c r="I91" s="8" t="s">
        <v>48</v>
      </c>
      <c r="J91" s="9">
        <f>SUM(J89:J90)</f>
        <v>4500</v>
      </c>
      <c r="L91" s="82" t="s">
        <v>106</v>
      </c>
      <c r="M91" s="82"/>
      <c r="N91" s="82"/>
      <c r="O91" s="82"/>
      <c r="P91" s="82"/>
      <c r="Q91" s="82"/>
      <c r="R91" s="82"/>
      <c r="S91" s="82"/>
      <c r="T91" s="82"/>
      <c r="U91" s="82"/>
    </row>
    <row r="92" spans="20:21" ht="12.75">
      <c r="T92" s="17" t="s">
        <v>48</v>
      </c>
      <c r="U92" s="102">
        <f>SUM(U90:U91)</f>
        <v>0</v>
      </c>
    </row>
    <row r="93" spans="20:21" ht="12.75">
      <c r="T93" s="17"/>
      <c r="U93" s="102"/>
    </row>
    <row r="95" spans="1:10" ht="12.75">
      <c r="A95" s="69" t="s">
        <v>42</v>
      </c>
      <c r="B95" s="70"/>
      <c r="C95" s="70"/>
      <c r="D95" s="70"/>
      <c r="E95" s="70"/>
      <c r="F95" s="70"/>
      <c r="G95" s="70"/>
      <c r="H95" s="70"/>
      <c r="I95" s="70"/>
      <c r="J95" s="71"/>
    </row>
    <row r="96" spans="1:21" ht="12.75">
      <c r="A96" s="74"/>
      <c r="B96" s="75"/>
      <c r="C96" s="75"/>
      <c r="D96" s="75"/>
      <c r="E96" s="75"/>
      <c r="F96" s="75"/>
      <c r="G96" s="75"/>
      <c r="H96" s="75"/>
      <c r="I96" s="75"/>
      <c r="J96" s="76"/>
      <c r="L96" s="62" t="s">
        <v>42</v>
      </c>
      <c r="M96" s="63"/>
      <c r="N96" s="63"/>
      <c r="O96" s="63"/>
      <c r="P96" s="63"/>
      <c r="Q96" s="63"/>
      <c r="R96" s="63"/>
      <c r="S96" s="63"/>
      <c r="T96" s="63"/>
      <c r="U96" s="63"/>
    </row>
    <row r="97" spans="1:21" ht="12.75">
      <c r="A97" s="18" t="s">
        <v>82</v>
      </c>
      <c r="L97" s="63"/>
      <c r="M97" s="63"/>
      <c r="N97" s="63"/>
      <c r="O97" s="63"/>
      <c r="P97" s="63"/>
      <c r="Q97" s="63"/>
      <c r="R97" s="63"/>
      <c r="S97" s="63"/>
      <c r="T97" s="63"/>
      <c r="U97" s="63"/>
    </row>
    <row r="98" spans="1:12" ht="12.75">
      <c r="A98" s="18" t="s">
        <v>15</v>
      </c>
      <c r="B98" s="8"/>
      <c r="C98" s="8"/>
      <c r="D98" s="54" t="s">
        <v>14</v>
      </c>
      <c r="E98" s="54"/>
      <c r="F98" s="8"/>
      <c r="G98" s="54" t="s">
        <v>2</v>
      </c>
      <c r="H98" s="54"/>
      <c r="I98" s="8"/>
      <c r="J98" s="18" t="s">
        <v>3</v>
      </c>
      <c r="L98" s="18"/>
    </row>
    <row r="99" spans="1:21" ht="12.75">
      <c r="A99" s="77" t="s">
        <v>17</v>
      </c>
      <c r="B99" s="77"/>
      <c r="C99" s="8"/>
      <c r="D99" s="8" t="s">
        <v>43</v>
      </c>
      <c r="E99" s="8"/>
      <c r="F99" s="8"/>
      <c r="G99" s="61" t="s">
        <v>44</v>
      </c>
      <c r="H99" s="77"/>
      <c r="I99" s="8"/>
      <c r="J99" s="9">
        <v>2400</v>
      </c>
      <c r="L99" s="5" t="s">
        <v>15</v>
      </c>
      <c r="O99" s="53" t="s">
        <v>14</v>
      </c>
      <c r="P99" s="53"/>
      <c r="R99" s="53" t="s">
        <v>2</v>
      </c>
      <c r="S99" s="53"/>
      <c r="U99" s="101" t="s">
        <v>3</v>
      </c>
    </row>
    <row r="100" spans="1:21" ht="12.75">
      <c r="A100" s="77" t="s">
        <v>45</v>
      </c>
      <c r="B100" s="77"/>
      <c r="C100" s="8"/>
      <c r="D100" s="8"/>
      <c r="E100" s="8"/>
      <c r="F100" s="8"/>
      <c r="G100" s="61" t="s">
        <v>46</v>
      </c>
      <c r="H100" s="61"/>
      <c r="I100" s="8"/>
      <c r="J100" s="16">
        <v>3000</v>
      </c>
      <c r="L100" s="96"/>
      <c r="M100" s="96"/>
      <c r="N100" s="96"/>
      <c r="O100" s="96"/>
      <c r="P100" s="96"/>
      <c r="Q100" s="96"/>
      <c r="R100" s="97">
        <v>0</v>
      </c>
      <c r="S100" s="97"/>
      <c r="T100" s="97"/>
      <c r="U100" s="99">
        <f>SUM(R100*S100)</f>
        <v>0</v>
      </c>
    </row>
    <row r="101" spans="12:21" ht="12.75">
      <c r="L101" s="96"/>
      <c r="M101" s="96"/>
      <c r="N101" s="96"/>
      <c r="O101" s="96"/>
      <c r="P101" s="96"/>
      <c r="Q101" s="96"/>
      <c r="R101" s="97">
        <v>0</v>
      </c>
      <c r="S101" s="97"/>
      <c r="T101" s="97"/>
      <c r="U101" s="99">
        <f>SUM(R101*S101)</f>
        <v>0</v>
      </c>
    </row>
    <row r="102" spans="9:21" ht="12.75">
      <c r="I102" s="8" t="s">
        <v>48</v>
      </c>
      <c r="J102" s="21">
        <f>SUM(J99:J101)</f>
        <v>5400</v>
      </c>
      <c r="L102" s="96"/>
      <c r="M102" s="96"/>
      <c r="N102" s="96"/>
      <c r="O102" s="96"/>
      <c r="P102" s="96"/>
      <c r="Q102" s="96"/>
      <c r="R102" s="97">
        <v>0</v>
      </c>
      <c r="S102" s="97"/>
      <c r="T102" s="97"/>
      <c r="U102" s="99">
        <f>SUM(R102*S102)</f>
        <v>0</v>
      </c>
    </row>
    <row r="103" spans="9:21" ht="12.75">
      <c r="I103" s="8"/>
      <c r="J103" s="21"/>
      <c r="L103" s="82" t="s">
        <v>106</v>
      </c>
      <c r="M103" s="82"/>
      <c r="N103" s="82"/>
      <c r="O103" s="82"/>
      <c r="P103" s="82"/>
      <c r="Q103" s="82"/>
      <c r="R103" s="82"/>
      <c r="S103" s="82"/>
      <c r="T103" s="82"/>
      <c r="U103" s="82"/>
    </row>
    <row r="104" spans="18:21" ht="12.75">
      <c r="R104" s="31"/>
      <c r="T104" s="17" t="s">
        <v>48</v>
      </c>
      <c r="U104" s="102">
        <f>SUM(U100:U102)</f>
        <v>0</v>
      </c>
    </row>
    <row r="105" spans="1:10" ht="12.75">
      <c r="A105" s="69" t="s">
        <v>81</v>
      </c>
      <c r="B105" s="70"/>
      <c r="C105" s="70"/>
      <c r="D105" s="70"/>
      <c r="E105" s="70"/>
      <c r="F105" s="70"/>
      <c r="G105" s="70"/>
      <c r="H105" s="70"/>
      <c r="I105" s="70"/>
      <c r="J105" s="71"/>
    </row>
    <row r="106" spans="1:21" ht="12.75">
      <c r="A106" s="72"/>
      <c r="B106" s="63"/>
      <c r="C106" s="63"/>
      <c r="D106" s="63"/>
      <c r="E106" s="63"/>
      <c r="F106" s="63"/>
      <c r="G106" s="63"/>
      <c r="H106" s="63"/>
      <c r="I106" s="63"/>
      <c r="J106" s="73"/>
      <c r="L106" s="62" t="s">
        <v>81</v>
      </c>
      <c r="M106" s="63"/>
      <c r="N106" s="63"/>
      <c r="O106" s="63"/>
      <c r="P106" s="63"/>
      <c r="Q106" s="63"/>
      <c r="R106" s="63"/>
      <c r="S106" s="63"/>
      <c r="T106" s="63"/>
      <c r="U106" s="63"/>
    </row>
    <row r="107" spans="1:21" ht="12.75">
      <c r="A107" s="74"/>
      <c r="B107" s="75"/>
      <c r="C107" s="75"/>
      <c r="D107" s="75"/>
      <c r="E107" s="75"/>
      <c r="F107" s="75"/>
      <c r="G107" s="75"/>
      <c r="H107" s="75"/>
      <c r="I107" s="75"/>
      <c r="J107" s="76"/>
      <c r="L107" s="63"/>
      <c r="M107" s="63"/>
      <c r="N107" s="63"/>
      <c r="O107" s="63"/>
      <c r="P107" s="63"/>
      <c r="Q107" s="63"/>
      <c r="R107" s="63"/>
      <c r="S107" s="63"/>
      <c r="T107" s="63"/>
      <c r="U107" s="63"/>
    </row>
    <row r="108" spans="1:21" ht="12.75">
      <c r="A108" s="18" t="s">
        <v>82</v>
      </c>
      <c r="L108" s="63"/>
      <c r="M108" s="63"/>
      <c r="N108" s="63"/>
      <c r="O108" s="63"/>
      <c r="P108" s="63"/>
      <c r="Q108" s="63"/>
      <c r="R108" s="63"/>
      <c r="S108" s="63"/>
      <c r="T108" s="63"/>
      <c r="U108" s="63"/>
    </row>
    <row r="109" spans="1:12" ht="12.75">
      <c r="A109" s="18" t="s">
        <v>15</v>
      </c>
      <c r="B109" s="8"/>
      <c r="C109" s="8"/>
      <c r="D109" s="8"/>
      <c r="J109" s="18" t="s">
        <v>3</v>
      </c>
      <c r="L109" s="18"/>
    </row>
    <row r="110" spans="1:21" ht="12.75">
      <c r="A110" s="77" t="s">
        <v>47</v>
      </c>
      <c r="B110" s="77"/>
      <c r="C110" s="77"/>
      <c r="D110" s="77"/>
      <c r="J110" s="9">
        <v>102000</v>
      </c>
      <c r="L110" s="5" t="s">
        <v>15</v>
      </c>
      <c r="M110" s="17"/>
      <c r="N110" s="17"/>
      <c r="O110" s="17"/>
      <c r="P110" s="37"/>
      <c r="Q110" s="17"/>
      <c r="R110" s="17"/>
      <c r="S110" s="17"/>
      <c r="T110" s="17"/>
      <c r="U110" s="101" t="s">
        <v>3</v>
      </c>
    </row>
    <row r="111" spans="12:21" ht="12.75">
      <c r="L111" s="105" t="s">
        <v>83</v>
      </c>
      <c r="M111" s="105"/>
      <c r="N111" s="105"/>
      <c r="O111" s="105"/>
      <c r="P111" s="105"/>
      <c r="Q111" s="105"/>
      <c r="R111" s="105"/>
      <c r="S111" s="105"/>
      <c r="T111" s="105"/>
      <c r="U111" s="102">
        <v>0</v>
      </c>
    </row>
    <row r="112" spans="9:21" ht="12.75">
      <c r="I112" s="8" t="s">
        <v>48</v>
      </c>
      <c r="J112" s="9">
        <f>SUM(J110:J111)</f>
        <v>102000</v>
      </c>
      <c r="L112" s="105" t="s">
        <v>107</v>
      </c>
      <c r="M112" s="105"/>
      <c r="N112" s="105"/>
      <c r="O112" s="105"/>
      <c r="P112" s="105"/>
      <c r="Q112" s="105"/>
      <c r="R112" s="105"/>
      <c r="S112" s="105"/>
      <c r="T112" s="105"/>
      <c r="U112" s="102">
        <v>0</v>
      </c>
    </row>
    <row r="113" spans="9:21" ht="12.75">
      <c r="I113" s="8"/>
      <c r="J113" s="21"/>
      <c r="L113" s="82" t="s">
        <v>106</v>
      </c>
      <c r="M113" s="82"/>
      <c r="N113" s="82"/>
      <c r="O113" s="82"/>
      <c r="P113" s="82"/>
      <c r="Q113" s="82"/>
      <c r="R113" s="82"/>
      <c r="S113" s="82"/>
      <c r="T113" s="82"/>
      <c r="U113" s="82"/>
    </row>
    <row r="114" spans="9:21" ht="12.75">
      <c r="I114" s="8"/>
      <c r="J114" s="9"/>
      <c r="T114" s="17" t="s">
        <v>48</v>
      </c>
      <c r="U114" s="102">
        <f>SUM(U111:U112)</f>
        <v>0</v>
      </c>
    </row>
    <row r="115" spans="9:21" ht="12.75">
      <c r="I115" s="18" t="s">
        <v>10</v>
      </c>
      <c r="J115" s="21">
        <v>111900</v>
      </c>
      <c r="T115" s="17"/>
      <c r="U115" s="102"/>
    </row>
    <row r="116" spans="20:21" ht="12.75">
      <c r="T116" s="30" t="s">
        <v>86</v>
      </c>
      <c r="U116" s="101">
        <f>SUM(U22:U28:U37)</f>
        <v>0</v>
      </c>
    </row>
    <row r="117" spans="1:10" ht="12.75">
      <c r="A117" s="69" t="s">
        <v>88</v>
      </c>
      <c r="B117" s="70"/>
      <c r="C117" s="70"/>
      <c r="D117" s="70"/>
      <c r="E117" s="70"/>
      <c r="F117" s="70"/>
      <c r="G117" s="70"/>
      <c r="H117" s="70"/>
      <c r="I117" s="70"/>
      <c r="J117" s="71"/>
    </row>
    <row r="118" spans="1:21" ht="12.75">
      <c r="A118" s="72"/>
      <c r="B118" s="63"/>
      <c r="C118" s="63"/>
      <c r="D118" s="63"/>
      <c r="E118" s="63"/>
      <c r="F118" s="63"/>
      <c r="G118" s="63"/>
      <c r="H118" s="63"/>
      <c r="I118" s="63"/>
      <c r="J118" s="73"/>
      <c r="L118" s="62" t="s">
        <v>88</v>
      </c>
      <c r="M118" s="63"/>
      <c r="N118" s="63"/>
      <c r="O118" s="63"/>
      <c r="P118" s="63"/>
      <c r="Q118" s="63"/>
      <c r="R118" s="63"/>
      <c r="S118" s="63"/>
      <c r="T118" s="63"/>
      <c r="U118" s="63"/>
    </row>
    <row r="119" spans="1:21" ht="12.75">
      <c r="A119" s="74"/>
      <c r="B119" s="75"/>
      <c r="C119" s="75"/>
      <c r="D119" s="75"/>
      <c r="E119" s="75"/>
      <c r="F119" s="75"/>
      <c r="G119" s="75"/>
      <c r="H119" s="75"/>
      <c r="I119" s="75"/>
      <c r="J119" s="76"/>
      <c r="L119" s="63"/>
      <c r="M119" s="63"/>
      <c r="N119" s="63"/>
      <c r="O119" s="63"/>
      <c r="P119" s="63"/>
      <c r="Q119" s="63"/>
      <c r="R119" s="63"/>
      <c r="S119" s="63"/>
      <c r="T119" s="63"/>
      <c r="U119" s="63"/>
    </row>
    <row r="120" spans="12:21" ht="12.75">
      <c r="L120" s="63"/>
      <c r="M120" s="63"/>
      <c r="N120" s="63"/>
      <c r="O120" s="63"/>
      <c r="P120" s="63"/>
      <c r="Q120" s="63"/>
      <c r="R120" s="63"/>
      <c r="S120" s="63"/>
      <c r="T120" s="63"/>
      <c r="U120" s="63"/>
    </row>
    <row r="121" spans="2:10" ht="12.75">
      <c r="B121" s="8"/>
      <c r="C121" s="8"/>
      <c r="D121" s="8"/>
      <c r="E121" s="61" t="s">
        <v>50</v>
      </c>
      <c r="F121" s="77"/>
      <c r="G121" s="77"/>
      <c r="H121" s="8"/>
      <c r="I121" s="8"/>
      <c r="J121" s="9">
        <v>10500</v>
      </c>
    </row>
    <row r="122" spans="5:21" ht="12.75">
      <c r="E122" s="61" t="s">
        <v>51</v>
      </c>
      <c r="F122" s="77"/>
      <c r="G122" s="77"/>
      <c r="J122" s="3"/>
      <c r="L122" s="53" t="s">
        <v>49</v>
      </c>
      <c r="M122" s="53"/>
      <c r="P122" s="53" t="s">
        <v>2</v>
      </c>
      <c r="Q122" s="53"/>
      <c r="U122" s="101" t="s">
        <v>3</v>
      </c>
    </row>
    <row r="123" spans="10:21" ht="12.75">
      <c r="J123" s="3"/>
      <c r="P123" s="36">
        <v>0</v>
      </c>
      <c r="Q123">
        <v>1</v>
      </c>
      <c r="U123" s="99">
        <f>SUM(P123*Q123)</f>
        <v>0</v>
      </c>
    </row>
    <row r="124" spans="1:21" ht="12.75">
      <c r="A124" s="8" t="s">
        <v>52</v>
      </c>
      <c r="B124" s="8"/>
      <c r="C124" s="8"/>
      <c r="D124" s="8"/>
      <c r="E124" s="61" t="s">
        <v>54</v>
      </c>
      <c r="F124" s="77"/>
      <c r="G124" s="77"/>
      <c r="H124" s="8"/>
      <c r="I124" s="8"/>
      <c r="J124" s="9">
        <v>1200</v>
      </c>
      <c r="P124" s="36">
        <v>0</v>
      </c>
      <c r="Q124">
        <v>1</v>
      </c>
      <c r="U124" s="99">
        <f>SUM(P124*Q124)</f>
        <v>0</v>
      </c>
    </row>
    <row r="125" spans="1:21" ht="12.75">
      <c r="A125" s="8" t="s">
        <v>53</v>
      </c>
      <c r="B125" s="8"/>
      <c r="C125" s="8"/>
      <c r="D125" s="8"/>
      <c r="E125" s="61" t="s">
        <v>55</v>
      </c>
      <c r="F125" s="77"/>
      <c r="G125" s="77"/>
      <c r="H125" s="8"/>
      <c r="I125" s="8"/>
      <c r="J125" s="9">
        <v>1800</v>
      </c>
      <c r="L125" s="82" t="s">
        <v>106</v>
      </c>
      <c r="M125" s="82"/>
      <c r="N125" s="82"/>
      <c r="O125" s="82"/>
      <c r="P125" s="82"/>
      <c r="Q125" s="82"/>
      <c r="R125" s="82"/>
      <c r="S125" s="82"/>
      <c r="T125" s="82"/>
      <c r="U125" s="82"/>
    </row>
    <row r="126" spans="1:10" ht="12.75">
      <c r="A126" s="69" t="s">
        <v>89</v>
      </c>
      <c r="B126" s="70"/>
      <c r="C126" s="70"/>
      <c r="D126" s="70"/>
      <c r="E126" s="70"/>
      <c r="F126" s="70"/>
      <c r="G126" s="70"/>
      <c r="H126" s="70"/>
      <c r="I126" s="70"/>
      <c r="J126" s="71"/>
    </row>
    <row r="127" spans="1:21" ht="12.75">
      <c r="A127" s="72"/>
      <c r="B127" s="63"/>
      <c r="C127" s="63"/>
      <c r="D127" s="63"/>
      <c r="E127" s="63"/>
      <c r="F127" s="63"/>
      <c r="G127" s="63"/>
      <c r="H127" s="63"/>
      <c r="I127" s="63"/>
      <c r="J127" s="73"/>
      <c r="T127" s="5" t="s">
        <v>10</v>
      </c>
      <c r="U127" s="101">
        <f>SUM(U123:U126)</f>
        <v>0</v>
      </c>
    </row>
    <row r="128" spans="1:21" ht="12.75">
      <c r="A128" s="72"/>
      <c r="B128" s="63"/>
      <c r="C128" s="63"/>
      <c r="D128" s="63"/>
      <c r="E128" s="63"/>
      <c r="F128" s="63"/>
      <c r="G128" s="63"/>
      <c r="H128" s="63"/>
      <c r="I128" s="63"/>
      <c r="J128" s="73"/>
      <c r="L128" s="62" t="s">
        <v>89</v>
      </c>
      <c r="M128" s="63"/>
      <c r="N128" s="63"/>
      <c r="O128" s="63"/>
      <c r="P128" s="63"/>
      <c r="Q128" s="63"/>
      <c r="R128" s="63"/>
      <c r="S128" s="63"/>
      <c r="T128" s="63"/>
      <c r="U128" s="63"/>
    </row>
    <row r="129" spans="1:21" ht="12.75">
      <c r="A129" s="72"/>
      <c r="B129" s="63"/>
      <c r="C129" s="63"/>
      <c r="D129" s="63"/>
      <c r="E129" s="63"/>
      <c r="F129" s="63"/>
      <c r="G129" s="63"/>
      <c r="H129" s="63"/>
      <c r="I129" s="63"/>
      <c r="J129" s="73"/>
      <c r="L129" s="63"/>
      <c r="M129" s="63"/>
      <c r="N129" s="63"/>
      <c r="O129" s="63"/>
      <c r="P129" s="63"/>
      <c r="Q129" s="63"/>
      <c r="R129" s="63"/>
      <c r="S129" s="63"/>
      <c r="T129" s="63"/>
      <c r="U129" s="63"/>
    </row>
    <row r="130" spans="1:21" ht="12.75">
      <c r="A130" s="74"/>
      <c r="B130" s="75"/>
      <c r="C130" s="75"/>
      <c r="D130" s="75"/>
      <c r="E130" s="75"/>
      <c r="F130" s="75"/>
      <c r="G130" s="75"/>
      <c r="H130" s="75"/>
      <c r="I130" s="75"/>
      <c r="J130" s="76"/>
      <c r="L130" s="63"/>
      <c r="M130" s="63"/>
      <c r="N130" s="63"/>
      <c r="O130" s="63"/>
      <c r="P130" s="63"/>
      <c r="Q130" s="63"/>
      <c r="R130" s="63"/>
      <c r="S130" s="63"/>
      <c r="T130" s="63"/>
      <c r="U130" s="63"/>
    </row>
    <row r="131" spans="1:21" ht="12.75">
      <c r="A131" s="18" t="s">
        <v>82</v>
      </c>
      <c r="L131" s="63"/>
      <c r="M131" s="63"/>
      <c r="N131" s="63"/>
      <c r="O131" s="63"/>
      <c r="P131" s="63"/>
      <c r="Q131" s="63"/>
      <c r="R131" s="63"/>
      <c r="S131" s="63"/>
      <c r="T131" s="63"/>
      <c r="U131" s="63"/>
    </row>
    <row r="132" spans="1:21" ht="12.75">
      <c r="A132" s="18" t="s">
        <v>49</v>
      </c>
      <c r="B132" s="8"/>
      <c r="C132" s="8"/>
      <c r="D132" s="8"/>
      <c r="E132" s="54" t="s">
        <v>2</v>
      </c>
      <c r="F132" s="54"/>
      <c r="G132" s="8"/>
      <c r="H132" s="8"/>
      <c r="I132" s="8"/>
      <c r="J132" s="18" t="s">
        <v>3</v>
      </c>
      <c r="L132" s="63"/>
      <c r="M132" s="63"/>
      <c r="N132" s="63"/>
      <c r="O132" s="63"/>
      <c r="P132" s="63"/>
      <c r="Q132" s="63"/>
      <c r="R132" s="63"/>
      <c r="S132" s="63"/>
      <c r="T132" s="63"/>
      <c r="U132" s="63"/>
    </row>
    <row r="133" spans="1:12" ht="12.75">
      <c r="A133" s="61" t="s">
        <v>71</v>
      </c>
      <c r="B133" s="61"/>
      <c r="C133" s="61"/>
      <c r="D133" s="61"/>
      <c r="E133" s="12" t="s">
        <v>56</v>
      </c>
      <c r="F133" s="12"/>
      <c r="G133" s="8"/>
      <c r="H133" s="8"/>
      <c r="I133" s="8"/>
      <c r="J133" s="9">
        <v>22686</v>
      </c>
      <c r="L133" s="18"/>
    </row>
    <row r="134" spans="12:21" ht="12.75">
      <c r="L134" s="5" t="s">
        <v>49</v>
      </c>
      <c r="M134" s="17"/>
      <c r="N134" s="17"/>
      <c r="O134" s="17"/>
      <c r="P134" s="53" t="s">
        <v>2</v>
      </c>
      <c r="Q134" s="53"/>
      <c r="R134" s="17"/>
      <c r="S134" s="17"/>
      <c r="T134" s="17"/>
      <c r="U134" s="101" t="s">
        <v>3</v>
      </c>
    </row>
    <row r="135" spans="9:21" ht="14.25" customHeight="1">
      <c r="I135" s="18" t="s">
        <v>10</v>
      </c>
      <c r="J135" s="21">
        <f>SUM(J133:J134)</f>
        <v>22686</v>
      </c>
      <c r="L135" s="61"/>
      <c r="M135" s="61"/>
      <c r="N135" s="61"/>
      <c r="O135" s="61"/>
      <c r="P135" s="98">
        <v>0</v>
      </c>
      <c r="Q135" s="98"/>
      <c r="R135" s="98"/>
      <c r="S135" s="98"/>
      <c r="T135" s="98"/>
      <c r="U135" s="99">
        <v>0</v>
      </c>
    </row>
    <row r="136" spans="12:21" ht="12.75">
      <c r="L136" s="61"/>
      <c r="M136" s="61"/>
      <c r="N136" s="61"/>
      <c r="O136" s="61"/>
      <c r="P136" s="98">
        <v>0</v>
      </c>
      <c r="Q136" s="98"/>
      <c r="R136" s="98"/>
      <c r="S136" s="98"/>
      <c r="T136" s="98"/>
      <c r="U136" s="99">
        <v>0</v>
      </c>
    </row>
    <row r="137" spans="20:21" ht="12.75">
      <c r="T137" s="5" t="s">
        <v>10</v>
      </c>
      <c r="U137" s="101">
        <f>SUM(U135:U165)</f>
        <v>0</v>
      </c>
    </row>
    <row r="138" spans="1:10" ht="12.75">
      <c r="A138" s="69" t="s">
        <v>57</v>
      </c>
      <c r="B138" s="70"/>
      <c r="C138" s="70"/>
      <c r="D138" s="70"/>
      <c r="E138" s="70"/>
      <c r="F138" s="70"/>
      <c r="G138" s="70"/>
      <c r="H138" s="70"/>
      <c r="I138" s="70"/>
      <c r="J138" s="71"/>
    </row>
    <row r="139" spans="1:10" ht="12.75">
      <c r="A139" s="72"/>
      <c r="B139" s="63"/>
      <c r="C139" s="63"/>
      <c r="D139" s="63"/>
      <c r="E139" s="63"/>
      <c r="F139" s="63"/>
      <c r="G139" s="63"/>
      <c r="H139" s="63"/>
      <c r="I139" s="63"/>
      <c r="J139" s="73"/>
    </row>
    <row r="140" spans="1:21" ht="12.75">
      <c r="A140" s="74"/>
      <c r="B140" s="75"/>
      <c r="C140" s="75"/>
      <c r="D140" s="75"/>
      <c r="E140" s="75"/>
      <c r="F140" s="75"/>
      <c r="G140" s="75"/>
      <c r="H140" s="75"/>
      <c r="I140" s="75"/>
      <c r="J140" s="76"/>
      <c r="L140" s="62" t="s">
        <v>57</v>
      </c>
      <c r="M140" s="63"/>
      <c r="N140" s="63"/>
      <c r="O140" s="63"/>
      <c r="P140" s="63"/>
      <c r="Q140" s="63"/>
      <c r="R140" s="63"/>
      <c r="S140" s="63"/>
      <c r="T140" s="63"/>
      <c r="U140" s="63"/>
    </row>
    <row r="141" spans="12:21" ht="12.75">
      <c r="L141" s="63"/>
      <c r="M141" s="63"/>
      <c r="N141" s="63"/>
      <c r="O141" s="63"/>
      <c r="P141" s="63"/>
      <c r="Q141" s="63"/>
      <c r="R141" s="63"/>
      <c r="S141" s="63"/>
      <c r="T141" s="63"/>
      <c r="U141" s="63"/>
    </row>
    <row r="142" spans="4:21" ht="12.75">
      <c r="D142" s="18" t="s">
        <v>70</v>
      </c>
      <c r="E142" s="18"/>
      <c r="F142" s="8"/>
      <c r="G142" s="18"/>
      <c r="H142" s="18" t="s">
        <v>58</v>
      </c>
      <c r="I142" s="5"/>
      <c r="L142" s="63"/>
      <c r="M142" s="63"/>
      <c r="N142" s="63"/>
      <c r="O142" s="63"/>
      <c r="P142" s="63"/>
      <c r="Q142" s="63"/>
      <c r="R142" s="63"/>
      <c r="S142" s="63"/>
      <c r="T142" s="63"/>
      <c r="U142" s="63"/>
    </row>
    <row r="143" spans="4:9" ht="12.75">
      <c r="D143" s="18"/>
      <c r="E143" s="18"/>
      <c r="F143" s="8"/>
      <c r="G143" s="18"/>
      <c r="H143" s="18"/>
      <c r="I143" s="5"/>
    </row>
    <row r="144" spans="4:18" ht="12.75">
      <c r="D144" s="18"/>
      <c r="E144" s="18"/>
      <c r="F144" s="8"/>
      <c r="G144" s="18"/>
      <c r="H144" s="18"/>
      <c r="I144" s="5"/>
      <c r="M144" s="5" t="s">
        <v>70</v>
      </c>
      <c r="N144" s="5"/>
      <c r="P144" s="91" t="s">
        <v>58</v>
      </c>
      <c r="Q144" s="92"/>
      <c r="R144" s="93"/>
    </row>
    <row r="145" spans="4:18" ht="12.75">
      <c r="D145" s="54" t="s">
        <v>72</v>
      </c>
      <c r="E145" s="54"/>
      <c r="F145" s="8"/>
      <c r="G145" s="9"/>
      <c r="H145" s="9">
        <v>177900</v>
      </c>
      <c r="I145" s="4"/>
      <c r="M145" s="5"/>
      <c r="N145" s="5"/>
      <c r="P145" s="47"/>
      <c r="Q145" s="48"/>
      <c r="R145" s="51"/>
    </row>
    <row r="146" spans="4:18" ht="12.75">
      <c r="D146" s="54" t="s">
        <v>59</v>
      </c>
      <c r="E146" s="54"/>
      <c r="F146" s="8"/>
      <c r="G146" s="9"/>
      <c r="H146" s="9">
        <v>48964</v>
      </c>
      <c r="I146" s="4"/>
      <c r="M146" s="5"/>
      <c r="N146" s="5"/>
      <c r="P146" s="32" t="s">
        <v>97</v>
      </c>
      <c r="Q146" s="32" t="s">
        <v>96</v>
      </c>
      <c r="R146" s="32" t="s">
        <v>102</v>
      </c>
    </row>
    <row r="147" spans="4:18" ht="12.75">
      <c r="D147" s="54" t="s">
        <v>60</v>
      </c>
      <c r="E147" s="54"/>
      <c r="F147" s="8"/>
      <c r="G147" s="9"/>
      <c r="H147" s="9">
        <v>7920</v>
      </c>
      <c r="I147" s="4"/>
      <c r="M147" s="53" t="s">
        <v>72</v>
      </c>
      <c r="N147" s="53"/>
      <c r="P147" s="33">
        <f>U21</f>
        <v>0</v>
      </c>
      <c r="Q147" s="33">
        <f>P147-R147</f>
        <v>0</v>
      </c>
      <c r="R147" s="33">
        <v>0</v>
      </c>
    </row>
    <row r="148" spans="4:18" ht="12.75">
      <c r="D148" s="54" t="s">
        <v>61</v>
      </c>
      <c r="E148" s="54"/>
      <c r="F148" s="8"/>
      <c r="G148" s="9"/>
      <c r="H148" s="9">
        <v>7000</v>
      </c>
      <c r="I148" s="4"/>
      <c r="M148" s="53" t="s">
        <v>59</v>
      </c>
      <c r="N148" s="53"/>
      <c r="P148" s="33">
        <f>U34</f>
        <v>0</v>
      </c>
      <c r="Q148" s="33">
        <f aca="true" t="shared" si="0" ref="Q148:Q155">P148-R148</f>
        <v>0</v>
      </c>
      <c r="R148" s="33">
        <v>0</v>
      </c>
    </row>
    <row r="149" spans="4:18" ht="12.75">
      <c r="D149" s="54" t="s">
        <v>62</v>
      </c>
      <c r="E149" s="54"/>
      <c r="F149" s="8"/>
      <c r="G149" s="9"/>
      <c r="H149" s="9">
        <v>1840</v>
      </c>
      <c r="I149" s="4"/>
      <c r="M149" s="53" t="s">
        <v>60</v>
      </c>
      <c r="N149" s="53"/>
      <c r="P149" s="33">
        <f>U49</f>
        <v>0</v>
      </c>
      <c r="Q149" s="33">
        <f t="shared" si="0"/>
        <v>0</v>
      </c>
      <c r="R149" s="33">
        <v>0</v>
      </c>
    </row>
    <row r="150" spans="4:18" ht="12.75">
      <c r="D150" s="54" t="s">
        <v>63</v>
      </c>
      <c r="E150" s="54"/>
      <c r="F150" s="54"/>
      <c r="G150" s="9"/>
      <c r="H150" s="9">
        <v>111900</v>
      </c>
      <c r="I150" s="4"/>
      <c r="M150" s="53" t="s">
        <v>61</v>
      </c>
      <c r="N150" s="53"/>
      <c r="P150" s="33">
        <f>U67</f>
        <v>0</v>
      </c>
      <c r="Q150" s="33">
        <f t="shared" si="0"/>
        <v>0</v>
      </c>
      <c r="R150" s="33">
        <v>0</v>
      </c>
    </row>
    <row r="151" spans="4:18" ht="12.75">
      <c r="D151" s="54" t="s">
        <v>64</v>
      </c>
      <c r="E151" s="54"/>
      <c r="F151" s="8"/>
      <c r="G151" s="9"/>
      <c r="H151" s="9">
        <v>13500</v>
      </c>
      <c r="I151" s="4"/>
      <c r="M151" s="53" t="s">
        <v>62</v>
      </c>
      <c r="N151" s="53"/>
      <c r="P151" s="33">
        <f>U79</f>
        <v>0</v>
      </c>
      <c r="Q151" s="33">
        <f t="shared" si="0"/>
        <v>0</v>
      </c>
      <c r="R151" s="33">
        <v>0</v>
      </c>
    </row>
    <row r="152" spans="4:18" ht="12.75">
      <c r="D152" s="54" t="s">
        <v>65</v>
      </c>
      <c r="E152" s="54"/>
      <c r="F152" s="8"/>
      <c r="G152" s="16"/>
      <c r="H152" s="16">
        <v>379024</v>
      </c>
      <c r="I152" s="14"/>
      <c r="M152" s="28" t="s">
        <v>93</v>
      </c>
      <c r="N152" s="28"/>
      <c r="P152" s="33">
        <f>U116</f>
        <v>0</v>
      </c>
      <c r="Q152" s="33">
        <f t="shared" si="0"/>
        <v>0</v>
      </c>
      <c r="R152" s="33">
        <v>0</v>
      </c>
    </row>
    <row r="153" spans="4:18" ht="12.75">
      <c r="D153" s="54" t="s">
        <v>66</v>
      </c>
      <c r="E153" s="54"/>
      <c r="F153" s="8"/>
      <c r="G153" s="16"/>
      <c r="H153" s="16">
        <v>22686</v>
      </c>
      <c r="I153" s="14"/>
      <c r="M153" s="53" t="s">
        <v>94</v>
      </c>
      <c r="N153" s="53"/>
      <c r="P153" s="33">
        <f>U127</f>
        <v>0</v>
      </c>
      <c r="Q153" s="33">
        <f t="shared" si="0"/>
        <v>0</v>
      </c>
      <c r="R153" s="33">
        <v>0</v>
      </c>
    </row>
    <row r="154" spans="4:18" ht="12.75">
      <c r="D154" s="8"/>
      <c r="E154" s="8"/>
      <c r="F154" s="8"/>
      <c r="G154" s="12"/>
      <c r="H154" s="12"/>
      <c r="I154" s="3"/>
      <c r="M154" s="53" t="s">
        <v>65</v>
      </c>
      <c r="N154" s="53"/>
      <c r="P154" s="33">
        <f>SUM(P147:P153)</f>
        <v>0</v>
      </c>
      <c r="Q154" s="33">
        <f>SUM(Q147:Q153)</f>
        <v>0</v>
      </c>
      <c r="R154" s="33">
        <f>SUM(R147:R153)</f>
        <v>0</v>
      </c>
    </row>
    <row r="155" spans="4:18" ht="12.75">
      <c r="D155" s="18" t="s">
        <v>67</v>
      </c>
      <c r="E155" s="18"/>
      <c r="F155" s="18"/>
      <c r="G155" s="21"/>
      <c r="H155" s="21">
        <v>401710</v>
      </c>
      <c r="I155" s="7"/>
      <c r="M155" s="53" t="s">
        <v>95</v>
      </c>
      <c r="N155" s="53"/>
      <c r="P155" s="33">
        <f>U137</f>
        <v>0</v>
      </c>
      <c r="Q155" s="33">
        <f t="shared" si="0"/>
        <v>0</v>
      </c>
      <c r="R155" s="33">
        <v>0</v>
      </c>
    </row>
    <row r="156" spans="4:18" ht="12.75">
      <c r="D156" s="8"/>
      <c r="E156" s="8"/>
      <c r="F156" s="8"/>
      <c r="G156" s="8"/>
      <c r="H156" s="8"/>
      <c r="P156" s="33"/>
      <c r="Q156" s="34"/>
      <c r="R156" s="34"/>
    </row>
    <row r="157" spans="4:18" ht="12.75">
      <c r="D157" s="8"/>
      <c r="E157" s="8"/>
      <c r="F157" s="8"/>
      <c r="G157" s="8"/>
      <c r="H157" s="8"/>
      <c r="M157" s="5" t="s">
        <v>67</v>
      </c>
      <c r="N157" s="5"/>
      <c r="P157" s="33">
        <f>SUM(P154:P155)</f>
        <v>0</v>
      </c>
      <c r="Q157" s="33">
        <f>SUM(Q154:Q155)</f>
        <v>0</v>
      </c>
      <c r="R157" s="33">
        <f>SUM(R154:R155)</f>
        <v>0</v>
      </c>
    </row>
    <row r="158" spans="4:18" ht="12.75">
      <c r="D158" s="54" t="s">
        <v>68</v>
      </c>
      <c r="E158" s="54"/>
      <c r="F158" s="18"/>
      <c r="G158" s="9"/>
      <c r="H158" s="21">
        <v>401710</v>
      </c>
      <c r="I158" s="4"/>
      <c r="P158" s="33"/>
      <c r="Q158" s="33"/>
      <c r="R158" s="33"/>
    </row>
    <row r="159" spans="4:18" ht="12.75">
      <c r="D159" s="54" t="s">
        <v>69</v>
      </c>
      <c r="E159" s="54"/>
      <c r="F159" s="54"/>
      <c r="G159" s="26"/>
      <c r="H159" s="16">
        <v>0</v>
      </c>
      <c r="I159" s="24"/>
      <c r="N159" s="30" t="s">
        <v>68</v>
      </c>
      <c r="P159" s="33"/>
      <c r="Q159" s="33">
        <f>Q157</f>
        <v>0</v>
      </c>
      <c r="R159" s="52" t="s">
        <v>103</v>
      </c>
    </row>
    <row r="160" spans="14:18" ht="12.75">
      <c r="N160" s="30" t="s">
        <v>69</v>
      </c>
      <c r="P160" s="33"/>
      <c r="Q160" s="52" t="s">
        <v>103</v>
      </c>
      <c r="R160" s="33">
        <f>R157</f>
        <v>0</v>
      </c>
    </row>
    <row r="161" spans="15:20" ht="12.75">
      <c r="O161" s="54"/>
      <c r="P161" s="54"/>
      <c r="Q161" s="54"/>
      <c r="R161" s="26"/>
      <c r="S161" s="26"/>
      <c r="T161" s="24"/>
    </row>
    <row r="162" spans="12:21" ht="12.75">
      <c r="L162" s="106" t="s">
        <v>101</v>
      </c>
      <c r="M162" s="107"/>
      <c r="N162" s="107"/>
      <c r="O162" s="107"/>
      <c r="P162" s="107"/>
      <c r="Q162" s="107"/>
      <c r="R162" s="107"/>
      <c r="S162" s="107"/>
      <c r="T162" s="107"/>
      <c r="U162" s="107"/>
    </row>
    <row r="163" spans="12:21" ht="12.75">
      <c r="L163" s="107"/>
      <c r="M163" s="107"/>
      <c r="N163" s="107"/>
      <c r="O163" s="107"/>
      <c r="P163" s="107"/>
      <c r="Q163" s="107"/>
      <c r="R163" s="107"/>
      <c r="S163" s="107"/>
      <c r="T163" s="107"/>
      <c r="U163" s="107"/>
    </row>
    <row r="164" spans="12:21" ht="12.75">
      <c r="L164" s="107"/>
      <c r="M164" s="107"/>
      <c r="N164" s="107"/>
      <c r="O164" s="107"/>
      <c r="P164" s="107"/>
      <c r="Q164" s="107"/>
      <c r="R164" s="107"/>
      <c r="S164" s="107"/>
      <c r="T164" s="107"/>
      <c r="U164" s="107"/>
    </row>
  </sheetData>
  <mergeCells count="180">
    <mergeCell ref="L125:U125"/>
    <mergeCell ref="P135:T135"/>
    <mergeCell ref="L136:O136"/>
    <mergeCell ref="P136:T136"/>
    <mergeCell ref="R47:T47"/>
    <mergeCell ref="R48:T48"/>
    <mergeCell ref="L60:U60"/>
    <mergeCell ref="L59:U59"/>
    <mergeCell ref="P31:T31"/>
    <mergeCell ref="L32:O32"/>
    <mergeCell ref="P32:T32"/>
    <mergeCell ref="L100:N100"/>
    <mergeCell ref="O100:Q100"/>
    <mergeCell ref="R100:T100"/>
    <mergeCell ref="L46:N46"/>
    <mergeCell ref="O46:P46"/>
    <mergeCell ref="R46:T46"/>
    <mergeCell ref="L47:N47"/>
    <mergeCell ref="L29:M29"/>
    <mergeCell ref="P29:Q29"/>
    <mergeCell ref="L30:O30"/>
    <mergeCell ref="P30:T30"/>
    <mergeCell ref="L17:O17"/>
    <mergeCell ref="L18:O18"/>
    <mergeCell ref="L19:O19"/>
    <mergeCell ref="P17:T17"/>
    <mergeCell ref="P18:T18"/>
    <mergeCell ref="P19:T19"/>
    <mergeCell ref="L23:U23"/>
    <mergeCell ref="P144:R144"/>
    <mergeCell ref="N1:P1"/>
    <mergeCell ref="L2:M2"/>
    <mergeCell ref="L3:M3"/>
    <mergeCell ref="O4:R4"/>
    <mergeCell ref="O3:R3"/>
    <mergeCell ref="P16:Q16"/>
    <mergeCell ref="L91:U91"/>
    <mergeCell ref="L103:U103"/>
    <mergeCell ref="A68:J70"/>
    <mergeCell ref="A12:J14"/>
    <mergeCell ref="A7:J10"/>
    <mergeCell ref="I17:J17"/>
    <mergeCell ref="A18:C18"/>
    <mergeCell ref="I30:J30"/>
    <mergeCell ref="A31:C31"/>
    <mergeCell ref="D5:G5"/>
    <mergeCell ref="A17:B17"/>
    <mergeCell ref="E17:F17"/>
    <mergeCell ref="E30:F30"/>
    <mergeCell ref="A25:J27"/>
    <mergeCell ref="A30:B30"/>
    <mergeCell ref="H48:I48"/>
    <mergeCell ref="E33:G33"/>
    <mergeCell ref="E34:G34"/>
    <mergeCell ref="A36:D36"/>
    <mergeCell ref="A47:B47"/>
    <mergeCell ref="A48:B48"/>
    <mergeCell ref="H47:I47"/>
    <mergeCell ref="E74:F74"/>
    <mergeCell ref="E32:G32"/>
    <mergeCell ref="E31:G31"/>
    <mergeCell ref="A20:C20"/>
    <mergeCell ref="A49:B49"/>
    <mergeCell ref="A73:C73"/>
    <mergeCell ref="E73:G73"/>
    <mergeCell ref="E62:G62"/>
    <mergeCell ref="A63:C63"/>
    <mergeCell ref="A53:J58"/>
    <mergeCell ref="E63:F63"/>
    <mergeCell ref="A19:B19"/>
    <mergeCell ref="A75:B75"/>
    <mergeCell ref="E75:F75"/>
    <mergeCell ref="A32:C32"/>
    <mergeCell ref="A33:C33"/>
    <mergeCell ref="A34:C34"/>
    <mergeCell ref="A39:J43"/>
    <mergeCell ref="A46:B46"/>
    <mergeCell ref="H46:I46"/>
    <mergeCell ref="E18:G18"/>
    <mergeCell ref="E19:G19"/>
    <mergeCell ref="E20:G20"/>
    <mergeCell ref="R89:T89"/>
    <mergeCell ref="O89:Q89"/>
    <mergeCell ref="L89:N89"/>
    <mergeCell ref="A80:J81"/>
    <mergeCell ref="A83:J85"/>
    <mergeCell ref="A88:C88"/>
    <mergeCell ref="A76:B76"/>
    <mergeCell ref="E76:F76"/>
    <mergeCell ref="A105:J107"/>
    <mergeCell ref="A110:D110"/>
    <mergeCell ref="D88:E88"/>
    <mergeCell ref="G88:H88"/>
    <mergeCell ref="E121:G121"/>
    <mergeCell ref="E122:G122"/>
    <mergeCell ref="A95:J96"/>
    <mergeCell ref="D98:E98"/>
    <mergeCell ref="G98:H98"/>
    <mergeCell ref="A117:J119"/>
    <mergeCell ref="A99:B99"/>
    <mergeCell ref="A100:B100"/>
    <mergeCell ref="G100:H100"/>
    <mergeCell ref="G99:H99"/>
    <mergeCell ref="E124:G124"/>
    <mergeCell ref="E125:G125"/>
    <mergeCell ref="A126:J130"/>
    <mergeCell ref="E132:F132"/>
    <mergeCell ref="A133:D133"/>
    <mergeCell ref="A138:J140"/>
    <mergeCell ref="D145:E145"/>
    <mergeCell ref="D146:E146"/>
    <mergeCell ref="D148:E148"/>
    <mergeCell ref="D149:E149"/>
    <mergeCell ref="D153:E153"/>
    <mergeCell ref="D152:E152"/>
    <mergeCell ref="D151:E151"/>
    <mergeCell ref="D150:F150"/>
    <mergeCell ref="D158:E158"/>
    <mergeCell ref="D159:F159"/>
    <mergeCell ref="O5:R5"/>
    <mergeCell ref="L7:U10"/>
    <mergeCell ref="L12:U14"/>
    <mergeCell ref="L25:U27"/>
    <mergeCell ref="L16:M16"/>
    <mergeCell ref="D147:E147"/>
    <mergeCell ref="L90:N90"/>
    <mergeCell ref="O90:Q90"/>
    <mergeCell ref="L36:O36"/>
    <mergeCell ref="L31:O31"/>
    <mergeCell ref="R90:T90"/>
    <mergeCell ref="L113:U113"/>
    <mergeCell ref="L112:T112"/>
    <mergeCell ref="L111:T111"/>
    <mergeCell ref="L67:N67"/>
    <mergeCell ref="L69:U71"/>
    <mergeCell ref="L53:U58"/>
    <mergeCell ref="L39:U43"/>
    <mergeCell ref="L45:M45"/>
    <mergeCell ref="S45:T45"/>
    <mergeCell ref="O47:P47"/>
    <mergeCell ref="L48:N48"/>
    <mergeCell ref="O48:P48"/>
    <mergeCell ref="L74:N74"/>
    <mergeCell ref="P74:R74"/>
    <mergeCell ref="L75:N75"/>
    <mergeCell ref="L76:N76"/>
    <mergeCell ref="P122:Q122"/>
    <mergeCell ref="L128:U132"/>
    <mergeCell ref="L77:N77"/>
    <mergeCell ref="L81:U82"/>
    <mergeCell ref="L84:U86"/>
    <mergeCell ref="L88:N88"/>
    <mergeCell ref="O88:P88"/>
    <mergeCell ref="R88:S88"/>
    <mergeCell ref="L101:N101"/>
    <mergeCell ref="O101:Q101"/>
    <mergeCell ref="L118:U120"/>
    <mergeCell ref="R101:T101"/>
    <mergeCell ref="L102:N102"/>
    <mergeCell ref="O102:Q102"/>
    <mergeCell ref="R102:T102"/>
    <mergeCell ref="L96:U97"/>
    <mergeCell ref="O99:P99"/>
    <mergeCell ref="R99:S99"/>
    <mergeCell ref="L106:U108"/>
    <mergeCell ref="M151:N151"/>
    <mergeCell ref="L122:M122"/>
    <mergeCell ref="M148:N148"/>
    <mergeCell ref="A1:J3"/>
    <mergeCell ref="L135:O135"/>
    <mergeCell ref="L140:U142"/>
    <mergeCell ref="M147:N147"/>
    <mergeCell ref="M149:N149"/>
    <mergeCell ref="M150:N150"/>
    <mergeCell ref="P134:Q134"/>
    <mergeCell ref="L162:U164"/>
    <mergeCell ref="M153:N153"/>
    <mergeCell ref="M154:N154"/>
    <mergeCell ref="M155:N155"/>
    <mergeCell ref="O161:Q161"/>
  </mergeCells>
  <printOptions/>
  <pageMargins left="0.3" right="0.25" top="0.75" bottom="1" header="0.5" footer="0.5"/>
  <pageSetup fitToHeight="14" horizontalDpi="600" verticalDpi="600" orientation="portrait" scale="90" r:id="rId1"/>
  <headerFooter alignWithMargins="0">
    <oddHeader>&amp;LUSCG Sector San Francisco&amp;RFA: Marine Exchange of the San Francisco Bay Reion</oddHeader>
    <oddFooter>&amp;L&amp;F
PSGP FY 09&amp;C
&amp;R&amp;P of &amp;N</oddFooter>
  </headerFooter>
  <rowBreaks count="4" manualBreakCount="4">
    <brk id="37" max="255" man="1"/>
    <brk id="79" max="255" man="1"/>
    <brk id="127" max="255" man="1"/>
    <brk id="13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John Ostrander</cp:lastModifiedBy>
  <cp:lastPrinted>2010-01-04T23:50:26Z</cp:lastPrinted>
  <dcterms:created xsi:type="dcterms:W3CDTF">2003-09-25T12:56:47Z</dcterms:created>
  <dcterms:modified xsi:type="dcterms:W3CDTF">2010-01-05T00:21:07Z</dcterms:modified>
  <cp:category/>
  <cp:version/>
  <cp:contentType/>
  <cp:contentStatus/>
</cp:coreProperties>
</file>